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45099\Desktop\Midlertidige filer\"/>
    </mc:Choice>
  </mc:AlternateContent>
  <xr:revisionPtr revIDLastSave="0" documentId="13_ncr:1_{9B454863-8F45-48D2-BA8E-2BB98E370A8D}" xr6:coauthVersionLast="36" xr6:coauthVersionMax="36" xr10:uidLastSave="{00000000-0000-0000-0000-000000000000}"/>
  <workbookProtection workbookAlgorithmName="SHA-512" workbookHashValue="8HMwcRVySzzSMUdcfi66EyNc0uJlf1Sbig6eCMJAN/ssYdWJufscziMTRmVXE/3TCqqhzoERmQaerssnFc0NYg==" workbookSaltValue="XanoPkbwFEI94014po3Azw==" workbookSpinCount="100000" lockStructure="1"/>
  <bookViews>
    <workbookView xWindow="0" yWindow="0" windowWidth="28800" windowHeight="12230" tabRatio="846" activeTab="1" xr2:uid="{6210EDC6-294B-4164-9EB5-5E5BD1DFD4ED}"/>
  </bookViews>
  <sheets>
    <sheet name="Monotorering - Opsamling" sheetId="1" r:id="rId1"/>
    <sheet name="Basismåling" sheetId="2" r:id="rId2"/>
    <sheet name="Monotorering 1" sheetId="3" r:id="rId3"/>
    <sheet name="Monotorering 2" sheetId="6" r:id="rId4"/>
    <sheet name="Monotorering 3" sheetId="7" r:id="rId5"/>
    <sheet name="Monotorering 4" sheetId="8" r:id="rId6"/>
    <sheet name="Slutmåling" sheetId="9" r:id="rId7"/>
    <sheet name="(Baggrundsdata)" sheetId="5" r:id="rId8"/>
  </sheets>
  <definedNames>
    <definedName name="_xlnm._FilterDatabase" localSheetId="7" hidden="1">'(Baggrundsdata)'!$I$6:$J$6</definedName>
    <definedName name="_xlnm.Print_Area" localSheetId="1">Basismåling!$A$3:$K$70</definedName>
    <definedName name="_xlnm.Print_Area" localSheetId="0">'Monotorering - Opsamling'!$A$3:$I$14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8" i="9" l="1"/>
  <c r="H8" i="9" s="1"/>
  <c r="H13" i="1" s="1"/>
  <c r="B5" i="1"/>
  <c r="C4" i="6"/>
  <c r="C4" i="3"/>
  <c r="C4" i="9"/>
  <c r="C4" i="8"/>
  <c r="C4" i="7"/>
  <c r="H5" i="1"/>
  <c r="G5" i="1"/>
  <c r="F5" i="1"/>
  <c r="E5" i="1"/>
  <c r="C5" i="1"/>
  <c r="D5" i="1"/>
  <c r="C8" i="8"/>
  <c r="G8" i="8" s="1"/>
  <c r="G12" i="1" s="1"/>
  <c r="C8" i="7"/>
  <c r="H8" i="7" s="1"/>
  <c r="F13" i="1" s="1"/>
  <c r="C8" i="6"/>
  <c r="G8" i="6" s="1"/>
  <c r="E12" i="1" s="1"/>
  <c r="C8" i="3"/>
  <c r="H8" i="3" s="1"/>
  <c r="D13" i="1" s="1"/>
  <c r="C8" i="2"/>
  <c r="H8" i="2" s="1"/>
  <c r="D8" i="2" l="1"/>
  <c r="H8" i="1"/>
  <c r="G8" i="1"/>
  <c r="F8" i="1"/>
  <c r="E8" i="1"/>
  <c r="D8" i="1"/>
  <c r="G8" i="9"/>
  <c r="H12" i="1" s="1"/>
  <c r="D8" i="9"/>
  <c r="H9" i="1" s="1"/>
  <c r="F8" i="9"/>
  <c r="H11" i="1" s="1"/>
  <c r="E8" i="9"/>
  <c r="H10" i="1" s="1"/>
  <c r="H8" i="8"/>
  <c r="G13" i="1" s="1"/>
  <c r="D8" i="8"/>
  <c r="G9" i="1" s="1"/>
  <c r="E8" i="8"/>
  <c r="G10" i="1" s="1"/>
  <c r="F8" i="8"/>
  <c r="G11" i="1" s="1"/>
  <c r="F8" i="7"/>
  <c r="F11" i="1" s="1"/>
  <c r="G8" i="7"/>
  <c r="F12" i="1" s="1"/>
  <c r="D8" i="7"/>
  <c r="F9" i="1" s="1"/>
  <c r="E8" i="7"/>
  <c r="F10" i="1" s="1"/>
  <c r="H8" i="6"/>
  <c r="E13" i="1" s="1"/>
  <c r="E8" i="6"/>
  <c r="E10" i="1" s="1"/>
  <c r="D8" i="6"/>
  <c r="E9" i="1" s="1"/>
  <c r="F8" i="6"/>
  <c r="E11" i="1" s="1"/>
  <c r="F8" i="3"/>
  <c r="D11" i="1" s="1"/>
  <c r="G8" i="3"/>
  <c r="D12" i="1" s="1"/>
  <c r="D8" i="3"/>
  <c r="D9" i="1" s="1"/>
  <c r="E8" i="3"/>
  <c r="D10" i="1" s="1"/>
  <c r="E8" i="2"/>
  <c r="F8" i="2"/>
  <c r="G8" i="2"/>
  <c r="C12" i="1" l="1"/>
  <c r="C11" i="1" l="1"/>
  <c r="C13" i="1"/>
  <c r="C9" i="1"/>
  <c r="C10" i="1"/>
</calcChain>
</file>

<file path=xl/sharedStrings.xml><?xml version="1.0" encoding="utf-8"?>
<sst xmlns="http://schemas.openxmlformats.org/spreadsheetml/2006/main" count="336" uniqueCount="127">
  <si>
    <t>Indholdsstof</t>
  </si>
  <si>
    <t>Flupentixol</t>
  </si>
  <si>
    <t>Fluanxol</t>
  </si>
  <si>
    <t>Haloperidol</t>
  </si>
  <si>
    <t>Serenase</t>
  </si>
  <si>
    <t>Pimozid</t>
  </si>
  <si>
    <t>Orap</t>
  </si>
  <si>
    <t>Zuclopenthixol</t>
  </si>
  <si>
    <t>Cisordinol</t>
  </si>
  <si>
    <t>Chlorprothixin</t>
  </si>
  <si>
    <t>Truxal</t>
  </si>
  <si>
    <t>Melperon</t>
  </si>
  <si>
    <t>Buronil</t>
  </si>
  <si>
    <t>Pipamperon</t>
  </si>
  <si>
    <t>Dipiperon</t>
  </si>
  <si>
    <t>Brexpiprazol</t>
  </si>
  <si>
    <t>RXULTI</t>
  </si>
  <si>
    <t>Cariprazin</t>
  </si>
  <si>
    <t>Reagila</t>
  </si>
  <si>
    <t>Risperidon</t>
  </si>
  <si>
    <t>Risperdal</t>
  </si>
  <si>
    <t>Paliperidon</t>
  </si>
  <si>
    <t>Invega</t>
  </si>
  <si>
    <t>Olanzapin</t>
  </si>
  <si>
    <t>Zyprexa</t>
  </si>
  <si>
    <t>Asenapin</t>
  </si>
  <si>
    <t>Sycrest</t>
  </si>
  <si>
    <t>Sertindol</t>
  </si>
  <si>
    <t>Serdolect</t>
  </si>
  <si>
    <t>Aripiprazol</t>
  </si>
  <si>
    <t>Abilify</t>
  </si>
  <si>
    <t>Lurasidon</t>
  </si>
  <si>
    <t>Latuda</t>
  </si>
  <si>
    <t>Ziprasidon</t>
  </si>
  <si>
    <t>Zeldox</t>
  </si>
  <si>
    <t>Quetiapin</t>
  </si>
  <si>
    <t>Seroquel</t>
  </si>
  <si>
    <t>Clozapin</t>
  </si>
  <si>
    <t>Leponex</t>
  </si>
  <si>
    <r>
      <t>Amisulprid</t>
    </r>
    <r>
      <rPr>
        <sz val="8"/>
        <color rgb="FF000000"/>
        <rFont val="Calibri"/>
        <family val="2"/>
        <scheme val="minor"/>
      </rPr>
      <t> </t>
    </r>
  </si>
  <si>
    <t>Solian</t>
  </si>
  <si>
    <t xml:space="preserve">Antispykotisk medicin </t>
  </si>
  <si>
    <t>ex. På handelsnavn</t>
  </si>
  <si>
    <t>generation</t>
  </si>
  <si>
    <t>Benzodiazepiner</t>
  </si>
  <si>
    <t>Benzodiazepin-lignende lægemidler</t>
  </si>
  <si>
    <t>Sederende antihistaminer</t>
  </si>
  <si>
    <t>SSRI (Selective Serotonin Reuptake Inhibitor)</t>
  </si>
  <si>
    <t>TCA (Tricykliske Antidepressiva)</t>
  </si>
  <si>
    <t>Mirtazapin og mianserin, lavdosis</t>
  </si>
  <si>
    <t>N06AX03 (10-30 mg), N06AX11 (15-30 mg)</t>
  </si>
  <si>
    <t>Melatonin</t>
  </si>
  <si>
    <t>Navn</t>
  </si>
  <si>
    <t>ATC-gruppe</t>
  </si>
  <si>
    <t>N05CD, N05BA, N03AE</t>
  </si>
  <si>
    <t>N05CF</t>
  </si>
  <si>
    <t>N05BB01, N07CA02, R06AA02, R06AA04, R06AD02, R06AE03, R06AE05</t>
  </si>
  <si>
    <t>N06AB</t>
  </si>
  <si>
    <t>N06AA</t>
  </si>
  <si>
    <t>N05CH01</t>
  </si>
  <si>
    <t>N02A (undtagen N02AJ07), N07BC02, N07BC05, R05DA04</t>
  </si>
  <si>
    <t>N03AX16</t>
  </si>
  <si>
    <t xml:space="preserve"> N03AX12</t>
  </si>
  <si>
    <t>G04BD11, G04BD04, G04BD08, G04BD07, G04BD09</t>
  </si>
  <si>
    <t>Urologiske spasmolytika (med antikolinerg virkning)</t>
  </si>
  <si>
    <t>Gabapentin</t>
  </si>
  <si>
    <t>Pregabalin</t>
  </si>
  <si>
    <t>Opioider</t>
  </si>
  <si>
    <t>Indikatorer</t>
  </si>
  <si>
    <t>Monotorering 2</t>
  </si>
  <si>
    <t>Monotorering 3</t>
  </si>
  <si>
    <t>Monotorering 4</t>
  </si>
  <si>
    <t>Slutmåling</t>
  </si>
  <si>
    <t>Monotorering 1</t>
  </si>
  <si>
    <t>Navn på plejeenhed</t>
  </si>
  <si>
    <t>Basismåling - opgørelse</t>
  </si>
  <si>
    <t>Demensdiagnose</t>
  </si>
  <si>
    <t>Antipsykotika</t>
  </si>
  <si>
    <t>Indikation</t>
  </si>
  <si>
    <t>Dosis</t>
  </si>
  <si>
    <t>Initiativ t. opstart</t>
  </si>
  <si>
    <t>Antal borgere med demensdiagnose</t>
  </si>
  <si>
    <t>JA/NEJ</t>
  </si>
  <si>
    <t>ja</t>
  </si>
  <si>
    <t>nej</t>
  </si>
  <si>
    <t>Psykisk diagnose</t>
  </si>
  <si>
    <t>Adfærd</t>
  </si>
  <si>
    <t>PN</t>
  </si>
  <si>
    <t>Fast</t>
  </si>
  <si>
    <t>Sygehus</t>
  </si>
  <si>
    <t>Pårørende</t>
  </si>
  <si>
    <t>dato for måling</t>
  </si>
  <si>
    <t>Dato/peroiode for måling</t>
  </si>
  <si>
    <t>sortering</t>
  </si>
  <si>
    <t>Plejehjem</t>
  </si>
  <si>
    <t>Praktiserende læge</t>
  </si>
  <si>
    <t xml:space="preserve">mg </t>
  </si>
  <si>
    <t>Initiativ til opstart</t>
  </si>
  <si>
    <t>Seponeringsplan foreligger</t>
  </si>
  <si>
    <t>Andel borgere med demensdiagnose,
som får antipsykotika</t>
  </si>
  <si>
    <t>Andel borgere med demensdiagnose,
som får antipsykotika som følge af psykiatrisk diagnose</t>
  </si>
  <si>
    <t>Vælg: ja / nej</t>
  </si>
  <si>
    <t>Vælg præparat</t>
  </si>
  <si>
    <t>Vælg lægemiddelgruppe</t>
  </si>
  <si>
    <t>Skriv borgers navn/initialer/id?</t>
  </si>
  <si>
    <t>Andel borgere med demensdiagnose, 
som får antipsykotika som følge af adfærd, 
(dvs. forpint og/eller til fare for sig selv/andre)</t>
  </si>
  <si>
    <t>Andel borgere med demensdiagnose, 
som får anden sederende medicin</t>
  </si>
  <si>
    <t>Fast dosis eller p.n.</t>
  </si>
  <si>
    <t>Andel borgere med demensdiagnose, og
som får antipsykotika, 
hvor der foreligger en seponeringsplan</t>
  </si>
  <si>
    <t>Vælg: Psykiatrisk diagnose / adfærd</t>
  </si>
  <si>
    <t>Vælg: fast / p.n.</t>
  </si>
  <si>
    <t>Vælg: plejehjem / praltiserende læge / sygehus / pårørende</t>
  </si>
  <si>
    <t>Andel borgere med demensdiagnose, 
som får antipsykotika, 
og hvor der foreligger en seponeringsplan</t>
  </si>
  <si>
    <t>Ulla (eksempel)</t>
  </si>
  <si>
    <t>Monotorering af brugen af antipsykoltisk medicin</t>
  </si>
  <si>
    <t xml:space="preserve">Basismåling </t>
  </si>
  <si>
    <t>Monotoreringsmåling 1</t>
  </si>
  <si>
    <t>Monotoreringsmåling 2</t>
  </si>
  <si>
    <t>Monotoreringsmåling 3</t>
  </si>
  <si>
    <t>Monotoreringsmåling 4</t>
  </si>
  <si>
    <t>Fast /PN</t>
  </si>
  <si>
    <t>Baggrundsdata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</si>
  <si>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Koden til arkene er 1421</t>
    </r>
  </si>
  <si>
    <r>
      <rPr>
        <b/>
        <sz val="11"/>
        <rFont val="Arial"/>
        <family val="2"/>
      </rPr>
      <t>Note</t>
    </r>
    <r>
      <rPr>
        <sz val="11"/>
        <rFont val="Arial"/>
        <family val="2"/>
      </rPr>
      <t xml:space="preserve">
Dette ark giver en detaljeret oversigt over alle borgere, som er omfattet af den enkelte måling.
Vær bevidst om GDPR- reglerne, når I beslutter hvor arket skal gemmes, og hvem, der skal have adgang til det.</t>
    </r>
  </si>
  <si>
    <r>
      <rPr>
        <b/>
        <sz val="11"/>
        <rFont val="Arial"/>
        <family val="2"/>
      </rPr>
      <t xml:space="preserve">Note
</t>
    </r>
    <r>
      <rPr>
        <sz val="11"/>
        <rFont val="Arial"/>
        <family val="2"/>
      </rPr>
      <t xml:space="preserve">
Dette ark indhenter automatisk information fra de efterfølgende ark, og giver et enkelt overblik over udviklingen over tid.</t>
    </r>
  </si>
  <si>
    <t>Andel borgere med demensdiagnose, 
som får andre sederende præparater</t>
  </si>
  <si>
    <t>Andre sederende præparater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</si>
</sst>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DCB78"/>
        <bgColor indexed="64"/>
      </patternFill>
    </fill>
    <fill>
      <patternFill patternType="solid">
        <fgColor rgb="FFFFEED5"/>
        <bgColor indexed="64"/>
      </patternFill>
    </fill>
    <fill>
      <patternFill patternType="solid">
        <fgColor rgb="FFFFEED5"/>
        <bgColor theme="4" tint="0.79998168889431442"/>
      </patternFill>
    </fill>
  </fills>
  <borders count="41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 tint="-0.24994659260841701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0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0"/>
      </bottom>
      <diagonal/>
    </border>
    <border>
      <left/>
      <right style="thin">
        <color theme="4" tint="0.59996337778862885"/>
      </right>
      <top style="thin">
        <color theme="0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/>
      </bottom>
      <diagonal/>
    </border>
    <border>
      <left style="thin">
        <color theme="4" tint="0.59996337778862885"/>
      </left>
      <right/>
      <top style="thin">
        <color theme="0"/>
      </top>
      <bottom style="thin">
        <color theme="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15" xfId="0" applyBorder="1"/>
    <xf numFmtId="0" fontId="0" fillId="0" borderId="27" xfId="0" applyFont="1" applyFill="1" applyBorder="1"/>
    <xf numFmtId="0" fontId="0" fillId="0" borderId="14" xfId="0" applyFont="1" applyFill="1" applyBorder="1"/>
    <xf numFmtId="0" fontId="0" fillId="0" borderId="25" xfId="0" applyFont="1" applyFill="1" applyBorder="1"/>
    <xf numFmtId="0" fontId="0" fillId="0" borderId="37" xfId="0" applyFont="1" applyFill="1" applyBorder="1"/>
    <xf numFmtId="0" fontId="0" fillId="0" borderId="38" xfId="0" applyFont="1" applyFill="1" applyBorder="1"/>
    <xf numFmtId="0" fontId="0" fillId="0" borderId="39" xfId="0" applyFont="1" applyFill="1" applyBorder="1"/>
    <xf numFmtId="0" fontId="0" fillId="0" borderId="14" xfId="0" applyFont="1" applyBorder="1"/>
    <xf numFmtId="0" fontId="7" fillId="2" borderId="19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0" fontId="9" fillId="2" borderId="20" xfId="0" applyFont="1" applyFill="1" applyBorder="1" applyAlignment="1">
      <alignment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vertical="top" wrapText="1"/>
    </xf>
    <xf numFmtId="0" fontId="7" fillId="2" borderId="22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23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vertical="top" wrapText="1"/>
    </xf>
    <xf numFmtId="0" fontId="7" fillId="2" borderId="19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vertical="top" wrapText="1"/>
    </xf>
    <xf numFmtId="0" fontId="11" fillId="2" borderId="32" xfId="0" applyFont="1" applyFill="1" applyBorder="1" applyAlignment="1">
      <alignment vertical="top" wrapText="1"/>
    </xf>
    <xf numFmtId="0" fontId="11" fillId="2" borderId="33" xfId="0" applyFont="1" applyFill="1" applyBorder="1" applyAlignment="1">
      <alignment vertical="top" wrapText="1"/>
    </xf>
    <xf numFmtId="0" fontId="7" fillId="2" borderId="14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0" fontId="9" fillId="2" borderId="36" xfId="0" applyFont="1" applyFill="1" applyBorder="1"/>
    <xf numFmtId="0" fontId="8" fillId="2" borderId="14" xfId="0" applyFont="1" applyFill="1" applyBorder="1" applyAlignment="1">
      <alignment horizontal="left" vertical="top" wrapText="1"/>
    </xf>
    <xf numFmtId="0" fontId="9" fillId="3" borderId="13" xfId="0" applyFont="1" applyFill="1" applyBorder="1"/>
    <xf numFmtId="164" fontId="9" fillId="4" borderId="15" xfId="1" applyNumberFormat="1" applyFont="1" applyFill="1" applyBorder="1" applyAlignment="1">
      <alignment horizontal="right"/>
    </xf>
    <xf numFmtId="9" fontId="9" fillId="4" borderId="15" xfId="1" applyFont="1" applyFill="1" applyBorder="1" applyAlignment="1">
      <alignment horizontal="right"/>
    </xf>
    <xf numFmtId="164" fontId="9" fillId="3" borderId="15" xfId="0" applyNumberFormat="1" applyFont="1" applyFill="1" applyBorder="1" applyAlignment="1"/>
    <xf numFmtId="17" fontId="9" fillId="3" borderId="15" xfId="0" applyNumberFormat="1" applyFont="1" applyFill="1" applyBorder="1"/>
    <xf numFmtId="0" fontId="0" fillId="3" borderId="16" xfId="0" applyFill="1" applyBorder="1"/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49" fontId="9" fillId="3" borderId="15" xfId="0" applyNumberFormat="1" applyFont="1" applyFill="1" applyBorder="1" applyAlignment="1">
      <alignment horizontal="center"/>
    </xf>
    <xf numFmtId="17" fontId="9" fillId="3" borderId="15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7" fillId="0" borderId="40" xfId="0" applyFont="1" applyBorder="1" applyAlignment="1">
      <alignment horizontal="center"/>
    </xf>
    <xf numFmtId="164" fontId="9" fillId="4" borderId="15" xfId="1" applyNumberFormat="1" applyFont="1" applyFill="1" applyBorder="1" applyAlignment="1">
      <alignment horizontal="right" vertical="center"/>
    </xf>
  </cellXfs>
  <cellStyles count="2">
    <cellStyle name="Normal" xfId="0" builtinId="0"/>
    <cellStyle name="Procent" xfId="1" builtinId="5"/>
  </cellStyles>
  <dxfs count="87">
    <dxf>
      <font>
        <color theme="4" tint="0.39994506668294322"/>
      </font>
    </dxf>
    <dxf>
      <font>
        <color theme="4" tint="0.39994506668294322"/>
      </font>
    </dxf>
    <dxf>
      <font>
        <strike val="0"/>
        <color theme="4" tint="0.7999816888943144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ill>
        <patternFill patternType="none">
          <bgColor auto="1"/>
        </patternFill>
      </fill>
    </dxf>
    <dxf>
      <border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DCB78"/>
        </patternFill>
      </fill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border diagonalUp="0" diagonalDown="0">
        <left style="thin">
          <color theme="4"/>
        </left>
        <right/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color theme="4" tint="0.39994506668294322"/>
      </font>
    </dxf>
    <dxf>
      <border diagonalUp="0" diagonalDown="0">
        <left style="thin">
          <color theme="4"/>
        </left>
        <right/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color theme="4" tint="0.39994506668294322"/>
      </font>
    </dxf>
    <dxf>
      <border diagonalUp="0" diagonalDown="0">
        <left style="thin">
          <color theme="4"/>
        </left>
        <right/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color theme="4" tint="0.39994506668294322"/>
      </font>
    </dxf>
    <dxf>
      <border diagonalUp="0" diagonalDown="0">
        <left style="thin">
          <color theme="4"/>
        </left>
        <right/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color theme="4" tint="0.39994506668294322"/>
      </font>
    </dxf>
    <dxf>
      <border diagonalUp="0" diagonalDown="0">
        <left style="thin">
          <color theme="4"/>
        </left>
        <right/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color theme="4" tint="0.39994506668294322"/>
      </font>
    </dxf>
    <dxf>
      <border diagonalUp="0" diagonalDown="0">
        <left style="thin">
          <color theme="4"/>
        </left>
        <right/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 style="thin">
          <color theme="4"/>
        </bottom>
        <vertical/>
        <horizontal/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color theme="4" tint="0.39994506668294322"/>
      </font>
    </dxf>
    <dxf>
      <font>
        <strike val="0"/>
        <color theme="4" tint="0.79998168889431442"/>
      </font>
    </dxf>
    <dxf>
      <font>
        <color theme="4" tint="0.39994506668294322"/>
      </font>
    </dxf>
    <dxf>
      <font>
        <color theme="4" tint="0.39994506668294322"/>
      </font>
    </dxf>
  </dxfs>
  <tableStyles count="0" defaultTableStyle="TableStyleMedium2" defaultPivotStyle="PivotStyleLight16"/>
  <colors>
    <mruColors>
      <color rgb="FFFFEED5"/>
      <color rgb="FFFDC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B657497-87F6-42E1-87AC-5F962A787C91}" name="Tabel4" displayName="Tabel4" ref="B10:J69" totalsRowShown="0" headerRowDxfId="82" tableBorderDxfId="81">
  <autoFilter ref="B10:J69" xr:uid="{C2D7C491-85D4-4BE1-8FAB-FFF542C04021}"/>
  <tableColumns count="9">
    <tableColumn id="1" xr3:uid="{EA1F09D2-6283-4A4F-984C-8850621291E2}" name="Navn" dataDxfId="80"/>
    <tableColumn id="2" xr3:uid="{D95C403D-0782-4647-9B05-17E4AAB80F56}" name="Demensdiagnose" dataDxfId="79"/>
    <tableColumn id="3" xr3:uid="{B4282AAA-1EAE-43EF-BF75-07B835EA7A2C}" name="Antipsykotika" dataDxfId="78"/>
    <tableColumn id="4" xr3:uid="{DADDFB06-D953-4831-8EE9-8E087AE1EBA3}" name="Indikation" dataDxfId="77"/>
    <tableColumn id="10" xr3:uid="{C7ACAA56-F6CF-4089-B331-012043FA3586}" name="Dosis" dataDxfId="76"/>
    <tableColumn id="5" xr3:uid="{6DDE8961-27F6-4233-958F-9767EBC8CFB9}" name="Fast dosis eller p.n." dataDxfId="75"/>
    <tableColumn id="6" xr3:uid="{8F7B1AF8-AF13-4C38-8592-DCF165105C59}" name="Andre sederende præparater" dataDxfId="74"/>
    <tableColumn id="7" xr3:uid="{69F22668-52B5-4B10-BE04-89001A3E7E24}" name="Initiativ til opstart" dataDxfId="73"/>
    <tableColumn id="9" xr3:uid="{65E991B8-C943-47D1-AEE3-50A9D347903C}" name="Seponeringsplan foreligger" dataDxfId="7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9AF6390-9609-409C-8F75-B71F1A3E4D21}" name="Tabel420" displayName="Tabel420" ref="B10:J69" totalsRowShown="0" headerRowDxfId="70" tableBorderDxfId="69">
  <autoFilter ref="B10:J69" xr:uid="{8ABFAA89-1DAB-4104-A2C5-7187D671787E}"/>
  <tableColumns count="9">
    <tableColumn id="1" xr3:uid="{A4488B16-FE3F-40F4-94AD-CEBCC9C85A86}" name="Navn" dataDxfId="68"/>
    <tableColumn id="2" xr3:uid="{B2E013FF-8BB7-40CB-B313-021E23D767F9}" name="Demensdiagnose" dataDxfId="67"/>
    <tableColumn id="3" xr3:uid="{AB2F8EDC-CCD1-4253-AEAB-2328A9788137}" name="Antipsykotika" dataDxfId="66"/>
    <tableColumn id="4" xr3:uid="{F403CE83-57B7-4E01-A3DC-B39CA4FD6BF2}" name="Indikation" dataDxfId="65"/>
    <tableColumn id="10" xr3:uid="{58CA4317-5B7A-469A-AAFB-0DCD052CE813}" name="Dosis" dataDxfId="64"/>
    <tableColumn id="5" xr3:uid="{C66FA62E-F9F3-4B0B-93A0-A237C4D6646A}" name="Fast dosis eller p.n." dataDxfId="63"/>
    <tableColumn id="6" xr3:uid="{56F13194-78F8-4971-9D31-C72C1FF970F8}" name="Andre sederende præparater" dataDxfId="62"/>
    <tableColumn id="7" xr3:uid="{15F9B068-1434-4547-B14E-5FBDD5C4AC23}" name="Initiativ til opstart" dataDxfId="61"/>
    <tableColumn id="9" xr3:uid="{05772617-2AD4-420D-AEE9-CE525BD13559}" name="Seponeringsplan foreligger" dataDxfId="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AEC92DF-56A3-406A-8E83-FC08019E9528}" name="Tabel421" displayName="Tabel421" ref="B10:J68" totalsRowShown="0" headerRowDxfId="58" tableBorderDxfId="57">
  <autoFilter ref="B10:J68" xr:uid="{D710D502-67E5-4ED6-A0B1-A64897C24B25}"/>
  <tableColumns count="9">
    <tableColumn id="1" xr3:uid="{CD8BB9EB-5F59-4368-9F29-C5FD97E384E9}" name="Navn" dataDxfId="56"/>
    <tableColumn id="2" xr3:uid="{DE8C52F9-7CCB-495D-93A2-BDE578A09E69}" name="Demensdiagnose" dataDxfId="55"/>
    <tableColumn id="3" xr3:uid="{1429EDDC-BB64-47A1-A6B6-CA137445F101}" name="Antipsykotika" dataDxfId="54"/>
    <tableColumn id="4" xr3:uid="{6C1C6AF7-4678-4813-A26A-738EB1FE70D7}" name="Indikation" dataDxfId="53"/>
    <tableColumn id="10" xr3:uid="{0778176A-0DF8-4606-8463-01466248C064}" name="Dosis" dataDxfId="52"/>
    <tableColumn id="5" xr3:uid="{C25B2CDD-708C-4C66-939E-14B49C0D90AA}" name="Fast dosis eller p.n." dataDxfId="51"/>
    <tableColumn id="6" xr3:uid="{6249AE06-017F-4488-8411-17E89A294C23}" name="Andre sederende præparater" dataDxfId="50"/>
    <tableColumn id="7" xr3:uid="{4FDF01DB-776F-4381-A1B6-A4CB39BFC65F}" name="Initiativ til opstart" dataDxfId="49"/>
    <tableColumn id="9" xr3:uid="{BD3E978B-65B0-4B73-BE6C-2E685CB2531A}" name="Seponeringsplan foreligger" dataDxfId="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BFE07D8-E92C-4650-87D6-B75803CC9E87}" name="Tabel422" displayName="Tabel422" ref="B10:J69" totalsRowShown="0" headerRowDxfId="46" tableBorderDxfId="45">
  <autoFilter ref="B10:J69" xr:uid="{A15858E5-6063-4330-9B60-E61EA8538640}"/>
  <tableColumns count="9">
    <tableColumn id="1" xr3:uid="{01E187D8-0465-4046-8007-F0C8027DDF74}" name="Navn" dataDxfId="44"/>
    <tableColumn id="2" xr3:uid="{3D4552B8-0A0B-4834-82D7-936F4837C384}" name="Demensdiagnose" dataDxfId="43"/>
    <tableColumn id="3" xr3:uid="{E0126CE3-C891-4580-BE9A-2CBE04559F49}" name="Antipsykotika" dataDxfId="42"/>
    <tableColumn id="4" xr3:uid="{849C2BBB-E6EB-456B-AAF3-700B8E63E673}" name="Indikation" dataDxfId="41"/>
    <tableColumn id="10" xr3:uid="{21B363CA-2B56-4A08-939B-60AE6CBE1C31}" name="Dosis" dataDxfId="40"/>
    <tableColumn id="5" xr3:uid="{CA55F043-18A0-4076-B081-487BEE67D6AB}" name="Fast dosis eller p.n." dataDxfId="39"/>
    <tableColumn id="6" xr3:uid="{EE268650-4ABC-42EC-AF46-5184DF8DAE81}" name="Andel borgere med demensdiagnose, _x000a_som får andre sederende præparater" dataDxfId="38"/>
    <tableColumn id="7" xr3:uid="{913B1A25-5522-4C3A-A639-C1277058E932}" name="Initiativ til opstart" dataDxfId="37"/>
    <tableColumn id="9" xr3:uid="{77F4815B-B44F-4BAB-BA1E-A341E3E934E3}" name="Seponeringsplan foreligger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6723A6C-F2F5-40C1-BE48-F84E4C7FD8C2}" name="Tabel423" displayName="Tabel423" ref="B10:J69" totalsRowShown="0" headerRowDxfId="34" tableBorderDxfId="33">
  <autoFilter ref="B10:J69" xr:uid="{820FC9EE-0EBF-40C4-90BD-2889D8FDDE39}"/>
  <tableColumns count="9">
    <tableColumn id="1" xr3:uid="{4B9FF775-07A4-41DF-B19C-4CA498F2A417}" name="Navn" dataDxfId="32"/>
    <tableColumn id="2" xr3:uid="{C3323DA6-632B-4E09-BB27-8D1BE3EE0159}" name="Demensdiagnose" dataDxfId="31"/>
    <tableColumn id="3" xr3:uid="{953D01FA-0341-4E53-BFA4-BB1406C25488}" name="Antipsykotika" dataDxfId="30"/>
    <tableColumn id="4" xr3:uid="{DF7324C3-8EF7-4AF7-B805-A444728400B5}" name="Indikation" dataDxfId="29"/>
    <tableColumn id="10" xr3:uid="{78AEA6AE-567A-458E-80F5-523A0C0AEAE6}" name="Dosis" dataDxfId="28"/>
    <tableColumn id="5" xr3:uid="{A10AE27A-5009-48D9-A46D-80237845E007}" name="Fast dosis eller p.n." dataDxfId="27"/>
    <tableColumn id="6" xr3:uid="{8431648C-2F8D-4405-A904-9F0B4C5C1D98}" name="Andre sederende præparater" dataDxfId="26"/>
    <tableColumn id="7" xr3:uid="{56BB0DC0-F95B-471E-AE5A-E308A91B5752}" name="Initiativ til opstart" dataDxfId="25"/>
    <tableColumn id="9" xr3:uid="{553E1895-5630-4798-ADD7-4DC97510E43E}" name="Seponeringsplan foreligger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DEF1C26-B198-41CC-8D47-E5BF8EEEC5F5}" name="Tabel424" displayName="Tabel424" ref="B10:J69" totalsRowShown="0" headerRowDxfId="22" tableBorderDxfId="21">
  <autoFilter ref="B10:J69" xr:uid="{6C42674F-6662-49BC-8DBF-51BD71E93052}"/>
  <tableColumns count="9">
    <tableColumn id="1" xr3:uid="{A6EA9D72-D282-4795-92CE-862A42D3E9EB}" name="Navn" dataDxfId="20"/>
    <tableColumn id="2" xr3:uid="{9D47ADD2-165C-4D40-96FE-90B5FEB1ECE4}" name="Demensdiagnose" dataDxfId="19"/>
    <tableColumn id="3" xr3:uid="{D34302D4-EAE6-47E5-9D63-41138560A65A}" name="Antipsykotika" dataDxfId="18"/>
    <tableColumn id="4" xr3:uid="{B5AB5C67-71FA-49EF-8376-413693BF83DA}" name="Indikation" dataDxfId="17"/>
    <tableColumn id="10" xr3:uid="{45F6D40E-8D20-4438-9D6E-308C3EE49BCD}" name="Dosis" dataDxfId="16"/>
    <tableColumn id="5" xr3:uid="{E5151265-90FA-4444-A48C-E34967DE7C25}" name="Fast dosis eller p.n." dataDxfId="15"/>
    <tableColumn id="6" xr3:uid="{2D0315B4-9455-46DA-B15E-F4BB8F8AA714}" name="Andre sederende præparater" dataDxfId="14"/>
    <tableColumn id="7" xr3:uid="{61E3EC0F-C30E-437F-A403-CDF6F090C0AA}" name="Initiativ til opstart" dataDxfId="13"/>
    <tableColumn id="9" xr3:uid="{476F8221-B91A-4BD2-BE18-0957BB342FF8}" name="Seponeringsplan foreligger" dataDxfId="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46547A-2C04-4DF6-AD48-9843DCF2F297}" name="Tabel3" displayName="Tabel3" ref="D6:G26" totalsRowShown="0" headerRowDxfId="11" dataDxfId="9" headerRowBorderDxfId="10" tableBorderDxfId="8" totalsRowBorderDxfId="7">
  <autoFilter ref="D6:G26" xr:uid="{D7F3A5BF-BF5F-4249-A254-9B9B2B6B06D3}"/>
  <sortState ref="D7:G26">
    <sortCondition ref="E6:E26"/>
  </sortState>
  <tableColumns count="4">
    <tableColumn id="1" xr3:uid="{CA918C4E-8E53-4B82-AA85-65750ECB4A22}" name="Indholdsstof" dataDxfId="6"/>
    <tableColumn id="5" xr3:uid="{269D6753-47DF-4EA0-88E9-8EBB2639BB34}" name="sortering" dataDxfId="5"/>
    <tableColumn id="2" xr3:uid="{F348D702-4A16-4D64-8C58-5DBBC9684759}" name="ex. På handelsnavn" dataDxfId="4"/>
    <tableColumn id="3" xr3:uid="{74BBF63B-699D-4E88-86AC-4D21047F18F2}" name="generation" dataDxfId="3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AF1F-0312-46DD-BF5C-F933F92F37D2}">
  <sheetPr>
    <pageSetUpPr fitToPage="1"/>
  </sheetPr>
  <dimension ref="B2:R13"/>
  <sheetViews>
    <sheetView showGridLines="0" topLeftCell="A8" zoomScale="70" zoomScaleNormal="70" workbookViewId="0">
      <selection activeCell="H13" sqref="H13"/>
    </sheetView>
  </sheetViews>
  <sheetFormatPr defaultRowHeight="14.5" x14ac:dyDescent="0.35"/>
  <cols>
    <col min="2" max="2" width="44.1796875" style="1" customWidth="1"/>
    <col min="3" max="8" width="16.453125" customWidth="1"/>
  </cols>
  <sheetData>
    <row r="2" spans="2:18" ht="29.25" customHeight="1" x14ac:dyDescent="0.5">
      <c r="B2" s="58" t="s">
        <v>114</v>
      </c>
      <c r="C2" s="59"/>
      <c r="D2" s="59"/>
      <c r="E2" s="59"/>
      <c r="F2" s="59"/>
      <c r="G2" s="59"/>
      <c r="H2" s="60"/>
    </row>
    <row r="4" spans="2:18" ht="40.5" customHeight="1" x14ac:dyDescent="0.35">
      <c r="B4" s="20" t="s">
        <v>74</v>
      </c>
      <c r="C4" s="21" t="s">
        <v>91</v>
      </c>
      <c r="D4" s="21" t="s">
        <v>91</v>
      </c>
      <c r="E4" s="21" t="s">
        <v>91</v>
      </c>
      <c r="F4" s="21" t="s">
        <v>91</v>
      </c>
      <c r="G4" s="21" t="s">
        <v>91</v>
      </c>
      <c r="H4" s="22" t="s">
        <v>91</v>
      </c>
      <c r="J4" s="61" t="s">
        <v>124</v>
      </c>
      <c r="K4" s="62"/>
      <c r="L4" s="63"/>
    </row>
    <row r="5" spans="2:18" ht="22.5" customHeight="1" x14ac:dyDescent="0.35">
      <c r="B5" s="55">
        <f>Basismåling!C4</f>
        <v>0</v>
      </c>
      <c r="C5" s="56">
        <f>Basismåling!C5</f>
        <v>0</v>
      </c>
      <c r="D5" s="56">
        <f>'Monotorering 1'!C5:D5</f>
        <v>0</v>
      </c>
      <c r="E5" s="56">
        <f>'Monotorering 2'!C5</f>
        <v>0</v>
      </c>
      <c r="F5" s="56">
        <f>'Monotorering 3'!C5</f>
        <v>0</v>
      </c>
      <c r="G5" s="56">
        <f>'Monotorering 4'!C5</f>
        <v>0</v>
      </c>
      <c r="H5" s="56">
        <f>Slutmåling!C5</f>
        <v>0</v>
      </c>
      <c r="J5" s="64"/>
      <c r="K5" s="65"/>
      <c r="L5" s="66"/>
    </row>
    <row r="6" spans="2:18" ht="22.5" customHeight="1" x14ac:dyDescent="0.35">
      <c r="J6" s="64"/>
      <c r="K6" s="65"/>
      <c r="L6" s="66"/>
    </row>
    <row r="7" spans="2:18" s="2" customFormat="1" ht="32.25" customHeight="1" x14ac:dyDescent="0.35">
      <c r="B7" s="26" t="s">
        <v>68</v>
      </c>
      <c r="C7" s="23" t="s">
        <v>75</v>
      </c>
      <c r="D7" s="23" t="s">
        <v>73</v>
      </c>
      <c r="E7" s="23" t="s">
        <v>69</v>
      </c>
      <c r="F7" s="23" t="s">
        <v>70</v>
      </c>
      <c r="G7" s="24" t="s">
        <v>71</v>
      </c>
      <c r="H7" s="25" t="s">
        <v>72</v>
      </c>
      <c r="J7" s="67"/>
      <c r="K7" s="68"/>
      <c r="L7" s="69"/>
      <c r="M7" s="6"/>
      <c r="N7" s="6"/>
      <c r="O7" s="6"/>
      <c r="P7" s="6"/>
      <c r="Q7" s="6"/>
      <c r="R7" s="6"/>
    </row>
    <row r="8" spans="2:18" ht="62.25" customHeight="1" x14ac:dyDescent="0.35">
      <c r="B8" s="27" t="s">
        <v>81</v>
      </c>
      <c r="C8" s="76">
        <f>Basismåling!C$8</f>
        <v>0</v>
      </c>
      <c r="D8" s="76">
        <f>'Monotorering 1'!C8</f>
        <v>0</v>
      </c>
      <c r="E8" s="76">
        <f>'Monotorering 2'!C8</f>
        <v>0</v>
      </c>
      <c r="F8" s="76">
        <f>'Monotorering 3'!C8</f>
        <v>0</v>
      </c>
      <c r="G8" s="76">
        <f>'Monotorering 4'!C8</f>
        <v>0</v>
      </c>
      <c r="H8" s="76">
        <f>Slutmåling!C8</f>
        <v>0</v>
      </c>
    </row>
    <row r="9" spans="2:18" ht="62.25" customHeight="1" x14ac:dyDescent="0.35">
      <c r="B9" s="27" t="s">
        <v>99</v>
      </c>
      <c r="C9" s="76" t="e">
        <f>Basismåling!D$8</f>
        <v>#DIV/0!</v>
      </c>
      <c r="D9" s="76" t="e">
        <f>'Monotorering 1'!D8</f>
        <v>#DIV/0!</v>
      </c>
      <c r="E9" s="76" t="e">
        <f>'Monotorering 2'!D8</f>
        <v>#DIV/0!</v>
      </c>
      <c r="F9" s="76" t="e">
        <f>'Monotorering 3'!D8</f>
        <v>#DIV/0!</v>
      </c>
      <c r="G9" s="76" t="e">
        <f>'Monotorering 4'!D8</f>
        <v>#DIV/0!</v>
      </c>
      <c r="H9" s="76" t="e">
        <f>Slutmåling!D8</f>
        <v>#DIV/0!</v>
      </c>
    </row>
    <row r="10" spans="2:18" ht="62.25" customHeight="1" x14ac:dyDescent="0.35">
      <c r="B10" s="27" t="s">
        <v>100</v>
      </c>
      <c r="C10" s="76" t="e">
        <f>Basismåling!E$8</f>
        <v>#DIV/0!</v>
      </c>
      <c r="D10" s="76" t="e">
        <f>'Monotorering 1'!E8</f>
        <v>#DIV/0!</v>
      </c>
      <c r="E10" s="76" t="e">
        <f>'Monotorering 2'!E8</f>
        <v>#DIV/0!</v>
      </c>
      <c r="F10" s="76" t="e">
        <f>'Monotorering 3'!E8</f>
        <v>#DIV/0!</v>
      </c>
      <c r="G10" s="76" t="e">
        <f>'Monotorering 4'!E8</f>
        <v>#DIV/0!</v>
      </c>
      <c r="H10" s="76" t="e">
        <f>Slutmåling!E8</f>
        <v>#DIV/0!</v>
      </c>
    </row>
    <row r="11" spans="2:18" ht="62.25" customHeight="1" x14ac:dyDescent="0.35">
      <c r="B11" s="27" t="s">
        <v>105</v>
      </c>
      <c r="C11" s="76" t="e">
        <f>Basismåling!F$8</f>
        <v>#DIV/0!</v>
      </c>
      <c r="D11" s="76" t="e">
        <f>'Monotorering 1'!F8</f>
        <v>#DIV/0!</v>
      </c>
      <c r="E11" s="76" t="e">
        <f>'Monotorering 2'!F8</f>
        <v>#DIV/0!</v>
      </c>
      <c r="F11" s="76" t="e">
        <f>'Monotorering 3'!F8</f>
        <v>#DIV/0!</v>
      </c>
      <c r="G11" s="76" t="e">
        <f>'Monotorering 4'!F8</f>
        <v>#DIV/0!</v>
      </c>
      <c r="H11" s="76" t="e">
        <f>Slutmåling!F8</f>
        <v>#DIV/0!</v>
      </c>
    </row>
    <row r="12" spans="2:18" s="3" customFormat="1" ht="62.25" customHeight="1" x14ac:dyDescent="0.35">
      <c r="B12" s="28" t="s">
        <v>125</v>
      </c>
      <c r="C12" s="76" t="e">
        <f>Basismåling!G$8</f>
        <v>#DIV/0!</v>
      </c>
      <c r="D12" s="76" t="e">
        <f>'Monotorering 1'!G8</f>
        <v>#DIV/0!</v>
      </c>
      <c r="E12" s="76" t="e">
        <f>'Monotorering 2'!G8</f>
        <v>#DIV/0!</v>
      </c>
      <c r="F12" s="76" t="e">
        <f>'Monotorering 3'!G8</f>
        <v>#DIV/0!</v>
      </c>
      <c r="G12" s="76" t="e">
        <f>'Monotorering 4'!G8</f>
        <v>#DIV/0!</v>
      </c>
      <c r="H12" s="76" t="e">
        <f>Slutmåling!G8</f>
        <v>#DIV/0!</v>
      </c>
    </row>
    <row r="13" spans="2:18" ht="62.25" customHeight="1" x14ac:dyDescent="0.35">
      <c r="B13" s="29" t="s">
        <v>112</v>
      </c>
      <c r="C13" s="76" t="e">
        <f>Basismåling!H$8</f>
        <v>#DIV/0!</v>
      </c>
      <c r="D13" s="76" t="e">
        <f>'Monotorering 1'!H8</f>
        <v>#DIV/0!</v>
      </c>
      <c r="E13" s="76" t="e">
        <f>'Monotorering 2'!H8</f>
        <v>#DIV/0!</v>
      </c>
      <c r="F13" s="76" t="e">
        <f>'Monotorering 3'!H8</f>
        <v>#DIV/0!</v>
      </c>
      <c r="G13" s="76" t="e">
        <f>'Monotorering 4'!H8</f>
        <v>#DIV/0!</v>
      </c>
      <c r="H13" s="76" t="e">
        <f>Slutmåling!H8</f>
        <v>#DIV/0!</v>
      </c>
    </row>
  </sheetData>
  <mergeCells count="2">
    <mergeCell ref="B2:H2"/>
    <mergeCell ref="J4:L7"/>
  </mergeCells>
  <conditionalFormatting sqref="C10:H13">
    <cfRule type="containsErrors" dxfId="86" priority="7">
      <formula>ISERROR(C10)</formula>
    </cfRule>
  </conditionalFormatting>
  <conditionalFormatting sqref="C5:H5">
    <cfRule type="cellIs" dxfId="85" priority="5" operator="equal">
      <formula>0</formula>
    </cfRule>
  </conditionalFormatting>
  <conditionalFormatting sqref="C9:H9">
    <cfRule type="containsErrors" dxfId="1" priority="2">
      <formula>ISERROR(C9)</formula>
    </cfRule>
  </conditionalFormatting>
  <conditionalFormatting sqref="C8:H8">
    <cfRule type="containsErrors" dxfId="0" priority="1">
      <formula>ISERROR(C8)</formula>
    </cfRule>
  </conditionalFormatting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649C-C816-4C9E-9420-122E8BDCE67F}">
  <sheetPr>
    <pageSetUpPr fitToPage="1"/>
  </sheetPr>
  <dimension ref="B2:M69"/>
  <sheetViews>
    <sheetView showGridLines="0" tabSelected="1" zoomScale="70" zoomScaleNormal="70" zoomScalePageLayoutView="60" workbookViewId="0">
      <pane xSplit="2" ySplit="11" topLeftCell="C14" activePane="bottomRight" state="frozen"/>
      <selection pane="topRight" activeCell="C1" sqref="C1"/>
      <selection pane="bottomLeft" activeCell="A10" sqref="A10"/>
      <selection pane="bottomRight" activeCell="I7" sqref="I7"/>
    </sheetView>
  </sheetViews>
  <sheetFormatPr defaultRowHeight="14.5" x14ac:dyDescent="0.35"/>
  <cols>
    <col min="2" max="10" width="22.453125" customWidth="1"/>
  </cols>
  <sheetData>
    <row r="2" spans="2:13" ht="21" x14ac:dyDescent="0.5">
      <c r="B2" s="58" t="s">
        <v>115</v>
      </c>
      <c r="C2" s="59"/>
      <c r="D2" s="59"/>
      <c r="E2" s="59"/>
      <c r="F2" s="59"/>
      <c r="G2" s="59"/>
      <c r="H2" s="60"/>
    </row>
    <row r="4" spans="2:13" ht="30.75" customHeight="1" x14ac:dyDescent="0.35">
      <c r="B4" s="31" t="s">
        <v>74</v>
      </c>
      <c r="C4" s="70"/>
      <c r="D4" s="70"/>
      <c r="E4" s="7"/>
      <c r="F4" s="7"/>
      <c r="G4" s="7"/>
      <c r="H4" s="7"/>
      <c r="I4" s="7"/>
      <c r="K4" s="7"/>
      <c r="L4" s="7"/>
      <c r="M4" s="7"/>
    </row>
    <row r="5" spans="2:13" ht="34.5" customHeight="1" x14ac:dyDescent="0.35">
      <c r="B5" s="31" t="s">
        <v>92</v>
      </c>
      <c r="C5" s="71"/>
      <c r="D5" s="71"/>
      <c r="E5" s="7"/>
      <c r="F5" s="7"/>
      <c r="G5" s="7"/>
      <c r="H5" s="7"/>
      <c r="I5" s="7"/>
      <c r="J5" s="61" t="s">
        <v>123</v>
      </c>
      <c r="K5" s="63"/>
      <c r="L5" s="7"/>
      <c r="M5" s="7"/>
    </row>
    <row r="6" spans="2:13" x14ac:dyDescent="0.35">
      <c r="B6" s="7"/>
      <c r="C6" s="7"/>
      <c r="D6" s="7"/>
      <c r="E6" s="7"/>
      <c r="F6" s="7"/>
      <c r="G6" s="7"/>
      <c r="H6" s="7"/>
      <c r="I6" s="7"/>
      <c r="J6" s="64"/>
      <c r="K6" s="66"/>
      <c r="L6" s="7"/>
      <c r="M6" s="7"/>
    </row>
    <row r="7" spans="2:13" s="4" customFormat="1" ht="105" customHeight="1" x14ac:dyDescent="0.35">
      <c r="B7" s="30" t="s">
        <v>68</v>
      </c>
      <c r="C7" s="23" t="s">
        <v>81</v>
      </c>
      <c r="D7" s="23" t="s">
        <v>99</v>
      </c>
      <c r="E7" s="23" t="s">
        <v>100</v>
      </c>
      <c r="F7" s="23" t="s">
        <v>105</v>
      </c>
      <c r="G7" s="24" t="s">
        <v>125</v>
      </c>
      <c r="H7" s="25" t="s">
        <v>108</v>
      </c>
      <c r="I7" s="8"/>
      <c r="J7" s="67"/>
      <c r="K7" s="69"/>
      <c r="L7" s="8"/>
      <c r="M7" s="8"/>
    </row>
    <row r="8" spans="2:13" ht="27.75" customHeight="1" x14ac:dyDescent="0.35">
      <c r="B8" s="31" t="s">
        <v>75</v>
      </c>
      <c r="C8" s="53">
        <f>COUNTIF(C13:C138,'(Baggrundsdata)'!B7)</f>
        <v>0</v>
      </c>
      <c r="D8" s="53" t="e">
        <f>COUNTIF(D13:D138,"*")/$C$8</f>
        <v>#DIV/0!</v>
      </c>
      <c r="E8" s="53" t="e">
        <f>COUNTIF(E13:E138,'(Baggrundsdata)'!B12)/$C$8</f>
        <v>#DIV/0!</v>
      </c>
      <c r="F8" s="53" t="e">
        <f>COUNTIF(E13:E138,'(Baggrundsdata)'!B13)/$C$8</f>
        <v>#DIV/0!</v>
      </c>
      <c r="G8" s="53" t="e">
        <f>COUNTIF(H13:H138,"*")/$C$8</f>
        <v>#DIV/0!</v>
      </c>
      <c r="H8" s="53" t="e">
        <f>COUNTIF(J13:J138,'(Baggrundsdata)'!B7)/$C$8</f>
        <v>#DIV/0!</v>
      </c>
      <c r="I8" s="7"/>
      <c r="J8" s="10"/>
      <c r="K8" s="10"/>
      <c r="L8" s="10"/>
      <c r="M8" s="7"/>
    </row>
    <row r="9" spans="2:13" ht="19.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5" customFormat="1" ht="43.5" customHeight="1" x14ac:dyDescent="0.35">
      <c r="B10" s="32" t="s">
        <v>52</v>
      </c>
      <c r="C10" s="33" t="s">
        <v>76</v>
      </c>
      <c r="D10" s="33" t="s">
        <v>77</v>
      </c>
      <c r="E10" s="33" t="s">
        <v>78</v>
      </c>
      <c r="F10" s="33" t="s">
        <v>79</v>
      </c>
      <c r="G10" s="33" t="s">
        <v>107</v>
      </c>
      <c r="H10" s="33" t="s">
        <v>126</v>
      </c>
      <c r="I10" s="33" t="s">
        <v>97</v>
      </c>
      <c r="J10" s="34" t="s">
        <v>98</v>
      </c>
      <c r="K10" s="9"/>
      <c r="L10" s="11"/>
      <c r="M10" s="11"/>
    </row>
    <row r="11" spans="2:13" s="5" customFormat="1" ht="41.25" customHeight="1" x14ac:dyDescent="0.35">
      <c r="B11" s="35" t="s">
        <v>104</v>
      </c>
      <c r="C11" s="36" t="s">
        <v>101</v>
      </c>
      <c r="D11" s="36" t="s">
        <v>102</v>
      </c>
      <c r="E11" s="36" t="s">
        <v>109</v>
      </c>
      <c r="F11" s="36" t="s">
        <v>96</v>
      </c>
      <c r="G11" s="36" t="s">
        <v>110</v>
      </c>
      <c r="H11" s="36" t="s">
        <v>103</v>
      </c>
      <c r="I11" s="36" t="s">
        <v>111</v>
      </c>
      <c r="J11" s="37" t="s">
        <v>101</v>
      </c>
      <c r="K11" s="9"/>
      <c r="L11" s="11"/>
      <c r="M11" s="11"/>
    </row>
    <row r="12" spans="2:13" x14ac:dyDescent="0.35">
      <c r="B12" s="38" t="s">
        <v>113</v>
      </c>
      <c r="C12" s="39" t="s">
        <v>83</v>
      </c>
      <c r="D12" s="39" t="s">
        <v>19</v>
      </c>
      <c r="E12" s="39" t="s">
        <v>86</v>
      </c>
      <c r="F12" s="39">
        <v>20</v>
      </c>
      <c r="G12" s="39" t="s">
        <v>87</v>
      </c>
      <c r="H12" s="39" t="s">
        <v>51</v>
      </c>
      <c r="I12" s="39" t="s">
        <v>89</v>
      </c>
      <c r="J12" s="40" t="s">
        <v>84</v>
      </c>
    </row>
    <row r="13" spans="2:13" x14ac:dyDescent="0.35">
      <c r="B13" s="57"/>
      <c r="C13" s="57"/>
      <c r="D13" s="57"/>
      <c r="E13" s="57"/>
      <c r="F13" s="57"/>
      <c r="G13" s="57"/>
      <c r="H13" s="57"/>
      <c r="I13" s="57"/>
      <c r="J13" s="57"/>
    </row>
    <row r="14" spans="2:13" x14ac:dyDescent="0.35">
      <c r="B14" s="12"/>
      <c r="C14" s="12"/>
      <c r="D14" s="12"/>
      <c r="E14" s="12"/>
      <c r="F14" s="12"/>
      <c r="G14" s="12"/>
      <c r="H14" s="12"/>
      <c r="I14" s="12"/>
      <c r="J14" s="12"/>
    </row>
    <row r="15" spans="2:13" x14ac:dyDescent="0.35">
      <c r="B15" s="57"/>
      <c r="C15" s="57"/>
      <c r="D15" s="57"/>
      <c r="E15" s="57"/>
      <c r="F15" s="57"/>
      <c r="G15" s="57"/>
      <c r="H15" s="57"/>
      <c r="I15" s="57"/>
      <c r="J15" s="57"/>
    </row>
    <row r="16" spans="2:13" x14ac:dyDescent="0.3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5">
      <c r="B17" s="57"/>
      <c r="C17" s="57"/>
      <c r="D17" s="57"/>
      <c r="E17" s="57"/>
      <c r="F17" s="57"/>
      <c r="G17" s="57"/>
      <c r="H17" s="57"/>
      <c r="I17" s="57"/>
      <c r="J17" s="57"/>
    </row>
    <row r="18" spans="2:10" x14ac:dyDescent="0.3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5">
      <c r="B19" s="57"/>
      <c r="C19" s="57"/>
      <c r="D19" s="57"/>
      <c r="E19" s="57"/>
      <c r="F19" s="57"/>
      <c r="G19" s="57"/>
      <c r="H19" s="57"/>
      <c r="I19" s="57"/>
      <c r="J19" s="57"/>
    </row>
    <row r="20" spans="2:10" x14ac:dyDescent="0.3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5">
      <c r="B21" s="57"/>
      <c r="C21" s="57"/>
      <c r="D21" s="57"/>
      <c r="E21" s="57"/>
      <c r="F21" s="57"/>
      <c r="G21" s="57"/>
      <c r="H21" s="57"/>
      <c r="I21" s="57"/>
      <c r="J21" s="57"/>
    </row>
    <row r="22" spans="2:10" x14ac:dyDescent="0.3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5">
      <c r="B23" s="57"/>
      <c r="C23" s="57"/>
      <c r="D23" s="57"/>
      <c r="E23" s="57"/>
      <c r="F23" s="57"/>
      <c r="G23" s="57"/>
      <c r="H23" s="57"/>
      <c r="I23" s="57"/>
      <c r="J23" s="57"/>
    </row>
    <row r="24" spans="2:10" x14ac:dyDescent="0.3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5">
      <c r="B25" s="57"/>
      <c r="C25" s="57"/>
      <c r="D25" s="57"/>
      <c r="E25" s="57"/>
      <c r="F25" s="57"/>
      <c r="G25" s="57"/>
      <c r="H25" s="57"/>
      <c r="I25" s="57"/>
      <c r="J25" s="57"/>
    </row>
    <row r="26" spans="2:10" x14ac:dyDescent="0.3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5">
      <c r="B27" s="57"/>
      <c r="C27" s="57"/>
      <c r="D27" s="57"/>
      <c r="E27" s="57"/>
      <c r="F27" s="57"/>
      <c r="G27" s="57"/>
      <c r="H27" s="57"/>
      <c r="I27" s="57"/>
      <c r="J27" s="57"/>
    </row>
    <row r="28" spans="2:10" x14ac:dyDescent="0.3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57"/>
      <c r="C31" s="57"/>
      <c r="D31" s="57"/>
      <c r="E31" s="57"/>
      <c r="F31" s="57"/>
      <c r="G31" s="57"/>
      <c r="H31" s="57"/>
      <c r="I31" s="57"/>
      <c r="J31" s="57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5">
      <c r="B69" s="57"/>
      <c r="C69" s="57"/>
      <c r="D69" s="57"/>
      <c r="E69" s="57"/>
      <c r="F69" s="57"/>
      <c r="G69" s="57"/>
      <c r="H69" s="57"/>
      <c r="I69" s="57"/>
      <c r="J69" s="57"/>
    </row>
  </sheetData>
  <mergeCells count="4">
    <mergeCell ref="B2:H2"/>
    <mergeCell ref="C4:D4"/>
    <mergeCell ref="C5:D5"/>
    <mergeCell ref="J5:K7"/>
  </mergeCells>
  <conditionalFormatting sqref="D8:H8">
    <cfRule type="containsErrors" dxfId="83" priority="5">
      <formula>ISERROR(D8)</formula>
    </cfRule>
  </conditionalFormatting>
  <dataValidations count="1">
    <dataValidation allowBlank="1" showDropDown="1" sqref="F12:F69" xr:uid="{FE91D0FF-7BFA-4C2A-9774-577BDDFBB4C4}"/>
  </dataValidations>
  <pageMargins left="0.25" right="0.25" top="0.75" bottom="0.75" header="0.3" footer="0.3"/>
  <pageSetup paperSize="9" scale="59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errorTitle="skriv kun ja eller nej" xr:uid="{C87509B9-005A-45A4-9D63-913B514FCAF2}">
          <x14:formula1>
            <xm:f>'(Baggrundsdata)'!$B$7:$B$8</xm:f>
          </x14:formula1>
          <xm:sqref>C12:C69</xm:sqref>
        </x14:dataValidation>
        <x14:dataValidation type="list" allowBlank="1" showErrorMessage="1" errorTitle="Vælg data fra listen" xr:uid="{010C85CE-F14D-4694-A8E5-4F75CB37BBB8}">
          <x14:formula1>
            <xm:f>'(Baggrundsdata)'!$D$7:$D$26</xm:f>
          </x14:formula1>
          <xm:sqref>D12:D69</xm:sqref>
        </x14:dataValidation>
        <x14:dataValidation type="list" allowBlank="1" xr:uid="{09FF3C34-36B9-4979-9B3C-60063132B872}">
          <x14:formula1>
            <xm:f>'(Baggrundsdata)'!$B$12:$B$13</xm:f>
          </x14:formula1>
          <xm:sqref>E12:E69</xm:sqref>
        </x14:dataValidation>
        <x14:dataValidation type="list" allowBlank="1" xr:uid="{F9BE3D02-2981-4FF1-AB25-169F80FAF761}">
          <x14:formula1>
            <xm:f>'(Baggrundsdata)'!$B$16:$B$17</xm:f>
          </x14:formula1>
          <xm:sqref>G12:G69</xm:sqref>
        </x14:dataValidation>
        <x14:dataValidation type="list" allowBlank="1" xr:uid="{371BA2CB-65E2-442E-94C2-D53B934938DB}">
          <x14:formula1>
            <xm:f>'(Baggrundsdata)'!$I$7:$I$17</xm:f>
          </x14:formula1>
          <xm:sqref>H12:H69</xm:sqref>
        </x14:dataValidation>
        <x14:dataValidation type="list" allowBlank="1" xr:uid="{D7A66A34-BA95-49AE-B954-51F8ECBA3E13}">
          <x14:formula1>
            <xm:f>'(Baggrundsdata)'!$B$20:$B$23</xm:f>
          </x14:formula1>
          <xm:sqref>I12:I69</xm:sqref>
        </x14:dataValidation>
        <x14:dataValidation type="list" allowBlank="1" xr:uid="{C74EAA36-31B0-4646-9BF7-8DC1BD4C16E9}">
          <x14:formula1>
            <xm:f>'(Baggrundsdata)'!$B$7:$B$8</xm:f>
          </x14:formula1>
          <xm:sqref>J12:J69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7932-C36C-4817-9AE3-695E954CAF2B}">
  <dimension ref="B2:M69"/>
  <sheetViews>
    <sheetView showGridLines="0" topLeftCell="A6" zoomScale="70" zoomScaleNormal="70" workbookViewId="0">
      <selection activeCell="G7" sqref="G7"/>
    </sheetView>
  </sheetViews>
  <sheetFormatPr defaultRowHeight="14.5" x14ac:dyDescent="0.35"/>
  <cols>
    <col min="2" max="10" width="22.453125" customWidth="1"/>
  </cols>
  <sheetData>
    <row r="2" spans="2:13" ht="21" x14ac:dyDescent="0.5">
      <c r="B2" s="58" t="s">
        <v>116</v>
      </c>
      <c r="C2" s="59"/>
      <c r="D2" s="59"/>
      <c r="E2" s="59"/>
      <c r="F2" s="59"/>
      <c r="G2" s="59"/>
      <c r="H2" s="60"/>
    </row>
    <row r="4" spans="2:13" ht="30.75" customHeight="1" x14ac:dyDescent="0.35">
      <c r="B4" s="31" t="s">
        <v>74</v>
      </c>
      <c r="C4" s="72">
        <f>Basismåling!C4</f>
        <v>0</v>
      </c>
      <c r="D4" s="72"/>
      <c r="E4" s="7"/>
      <c r="F4" s="7"/>
      <c r="G4" s="7"/>
      <c r="H4" s="7"/>
      <c r="I4" s="7"/>
      <c r="K4" s="7"/>
      <c r="L4" s="7"/>
      <c r="M4" s="7"/>
    </row>
    <row r="5" spans="2:13" ht="34.5" customHeight="1" x14ac:dyDescent="0.35">
      <c r="B5" s="31" t="s">
        <v>92</v>
      </c>
      <c r="C5" s="71"/>
      <c r="D5" s="71"/>
      <c r="E5" s="7"/>
      <c r="F5" s="7"/>
      <c r="G5" s="7"/>
      <c r="H5" s="7"/>
      <c r="I5" s="7"/>
      <c r="J5" s="61" t="s">
        <v>123</v>
      </c>
      <c r="K5" s="63"/>
      <c r="L5" s="7"/>
      <c r="M5" s="7"/>
    </row>
    <row r="6" spans="2:13" x14ac:dyDescent="0.35">
      <c r="B6" s="7"/>
      <c r="C6" s="7"/>
      <c r="D6" s="7"/>
      <c r="E6" s="7"/>
      <c r="F6" s="7"/>
      <c r="G6" s="7"/>
      <c r="H6" s="7"/>
      <c r="I6" s="7"/>
      <c r="J6" s="64"/>
      <c r="K6" s="66"/>
      <c r="L6" s="7"/>
      <c r="M6" s="7"/>
    </row>
    <row r="7" spans="2:13" s="4" customFormat="1" ht="105" customHeight="1" x14ac:dyDescent="0.35">
      <c r="B7" s="30" t="s">
        <v>68</v>
      </c>
      <c r="C7" s="23" t="s">
        <v>81</v>
      </c>
      <c r="D7" s="23" t="s">
        <v>99</v>
      </c>
      <c r="E7" s="23" t="s">
        <v>100</v>
      </c>
      <c r="F7" s="23" t="s">
        <v>105</v>
      </c>
      <c r="G7" s="24" t="s">
        <v>125</v>
      </c>
      <c r="H7" s="25" t="s">
        <v>108</v>
      </c>
      <c r="I7" s="8"/>
      <c r="J7" s="67"/>
      <c r="K7" s="69"/>
      <c r="L7" s="8"/>
      <c r="M7" s="8"/>
    </row>
    <row r="8" spans="2:13" ht="27.75" customHeight="1" x14ac:dyDescent="0.35">
      <c r="B8" s="31" t="s">
        <v>75</v>
      </c>
      <c r="C8" s="53">
        <f>COUNTIF(C13:C138,'(Baggrundsdata)'!B7)</f>
        <v>0</v>
      </c>
      <c r="D8" s="54" t="e">
        <f>COUNTIF(D13:D138,"*")/$C$8</f>
        <v>#DIV/0!</v>
      </c>
      <c r="E8" s="54" t="e">
        <f>COUNTIF(E13:E138,'(Baggrundsdata)'!B12)/$C$8</f>
        <v>#DIV/0!</v>
      </c>
      <c r="F8" s="54" t="e">
        <f>COUNTIF(E13:E138,'(Baggrundsdata)'!B13)/$C$8</f>
        <v>#DIV/0!</v>
      </c>
      <c r="G8" s="54" t="e">
        <f>COUNTIF(H13:H138,"*")/$C$8</f>
        <v>#DIV/0!</v>
      </c>
      <c r="H8" s="54" t="e">
        <f>COUNTIF(J13:J138,'(Baggrundsdata)'!B7)/$C$8</f>
        <v>#DIV/0!</v>
      </c>
      <c r="I8" s="7"/>
      <c r="J8" s="10"/>
      <c r="K8" s="10"/>
      <c r="L8" s="10"/>
      <c r="M8" s="7"/>
    </row>
    <row r="9" spans="2:13" ht="19.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5" customFormat="1" ht="43.5" customHeight="1" x14ac:dyDescent="0.35">
      <c r="B10" s="32" t="s">
        <v>52</v>
      </c>
      <c r="C10" s="33" t="s">
        <v>76</v>
      </c>
      <c r="D10" s="33" t="s">
        <v>77</v>
      </c>
      <c r="E10" s="33" t="s">
        <v>78</v>
      </c>
      <c r="F10" s="33" t="s">
        <v>79</v>
      </c>
      <c r="G10" s="33" t="s">
        <v>107</v>
      </c>
      <c r="H10" s="33" t="s">
        <v>126</v>
      </c>
      <c r="I10" s="33" t="s">
        <v>97</v>
      </c>
      <c r="J10" s="34" t="s">
        <v>98</v>
      </c>
      <c r="K10" s="9"/>
      <c r="L10" s="11"/>
      <c r="M10" s="11"/>
    </row>
    <row r="11" spans="2:13" s="5" customFormat="1" ht="41.25" customHeight="1" x14ac:dyDescent="0.35">
      <c r="B11" s="35" t="s">
        <v>104</v>
      </c>
      <c r="C11" s="36" t="s">
        <v>101</v>
      </c>
      <c r="D11" s="36" t="s">
        <v>102</v>
      </c>
      <c r="E11" s="36" t="s">
        <v>109</v>
      </c>
      <c r="F11" s="36" t="s">
        <v>96</v>
      </c>
      <c r="G11" s="36" t="s">
        <v>110</v>
      </c>
      <c r="H11" s="36" t="s">
        <v>103</v>
      </c>
      <c r="I11" s="36" t="s">
        <v>111</v>
      </c>
      <c r="J11" s="37" t="s">
        <v>101</v>
      </c>
      <c r="K11" s="9"/>
      <c r="L11" s="11"/>
      <c r="M11" s="11"/>
    </row>
    <row r="12" spans="2:13" x14ac:dyDescent="0.35">
      <c r="B12" s="38" t="s">
        <v>113</v>
      </c>
      <c r="C12" s="39" t="s">
        <v>83</v>
      </c>
      <c r="D12" s="39" t="s">
        <v>19</v>
      </c>
      <c r="E12" s="39" t="s">
        <v>86</v>
      </c>
      <c r="F12" s="39">
        <v>20</v>
      </c>
      <c r="G12" s="39" t="s">
        <v>87</v>
      </c>
      <c r="H12" s="39" t="s">
        <v>51</v>
      </c>
      <c r="I12" s="39" t="s">
        <v>89</v>
      </c>
      <c r="J12" s="40" t="s">
        <v>84</v>
      </c>
    </row>
    <row r="13" spans="2:13" x14ac:dyDescent="0.35">
      <c r="B13" s="57"/>
      <c r="C13" s="57"/>
      <c r="D13" s="57"/>
      <c r="E13" s="57"/>
      <c r="F13" s="57"/>
      <c r="G13" s="57"/>
      <c r="H13" s="57"/>
      <c r="I13" s="57"/>
      <c r="J13" s="57"/>
    </row>
    <row r="14" spans="2:13" x14ac:dyDescent="0.35">
      <c r="B14" s="12"/>
      <c r="C14" s="12"/>
      <c r="D14" s="12"/>
      <c r="E14" s="12"/>
      <c r="F14" s="12"/>
      <c r="G14" s="12"/>
      <c r="H14" s="12"/>
      <c r="I14" s="12"/>
      <c r="J14" s="12"/>
    </row>
    <row r="15" spans="2:13" x14ac:dyDescent="0.35">
      <c r="B15" s="57"/>
      <c r="C15" s="57"/>
      <c r="D15" s="57"/>
      <c r="E15" s="57"/>
      <c r="F15" s="57"/>
      <c r="G15" s="57"/>
      <c r="H15" s="57"/>
      <c r="I15" s="57"/>
      <c r="J15" s="57"/>
    </row>
    <row r="16" spans="2:13" x14ac:dyDescent="0.3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5">
      <c r="B17" s="57"/>
      <c r="C17" s="57"/>
      <c r="D17" s="57"/>
      <c r="E17" s="57"/>
      <c r="F17" s="57"/>
      <c r="G17" s="57"/>
      <c r="H17" s="57"/>
      <c r="I17" s="57"/>
      <c r="J17" s="57"/>
    </row>
    <row r="18" spans="2:10" x14ac:dyDescent="0.3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5">
      <c r="B19" s="57"/>
      <c r="C19" s="57"/>
      <c r="D19" s="57"/>
      <c r="E19" s="57"/>
      <c r="F19" s="57"/>
      <c r="G19" s="57"/>
      <c r="H19" s="57"/>
      <c r="I19" s="57"/>
      <c r="J19" s="57"/>
    </row>
    <row r="20" spans="2:10" x14ac:dyDescent="0.3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5">
      <c r="B21" s="57"/>
      <c r="C21" s="57"/>
      <c r="D21" s="57"/>
      <c r="E21" s="57"/>
      <c r="F21" s="57"/>
      <c r="G21" s="57"/>
      <c r="H21" s="57"/>
      <c r="I21" s="57"/>
      <c r="J21" s="57"/>
    </row>
    <row r="22" spans="2:10" x14ac:dyDescent="0.3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5">
      <c r="B23" s="57"/>
      <c r="C23" s="57"/>
      <c r="D23" s="57"/>
      <c r="E23" s="57"/>
      <c r="F23" s="57"/>
      <c r="G23" s="57"/>
      <c r="H23" s="57"/>
      <c r="I23" s="57"/>
      <c r="J23" s="57"/>
    </row>
    <row r="24" spans="2:10" x14ac:dyDescent="0.3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5">
      <c r="B25" s="57"/>
      <c r="C25" s="57"/>
      <c r="D25" s="57"/>
      <c r="E25" s="57"/>
      <c r="F25" s="57"/>
      <c r="G25" s="57"/>
      <c r="H25" s="57"/>
      <c r="I25" s="57"/>
      <c r="J25" s="57"/>
    </row>
    <row r="26" spans="2:10" x14ac:dyDescent="0.3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5">
      <c r="B27" s="57"/>
      <c r="C27" s="57"/>
      <c r="D27" s="57"/>
      <c r="E27" s="57"/>
      <c r="F27" s="57"/>
      <c r="G27" s="57"/>
      <c r="H27" s="57"/>
      <c r="I27" s="57"/>
      <c r="J27" s="57"/>
    </row>
    <row r="28" spans="2:10" x14ac:dyDescent="0.3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57"/>
      <c r="C31" s="57"/>
      <c r="D31" s="57"/>
      <c r="E31" s="57"/>
      <c r="F31" s="57"/>
      <c r="G31" s="57"/>
      <c r="H31" s="57"/>
      <c r="I31" s="57"/>
      <c r="J31" s="57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5">
      <c r="B69" s="57"/>
      <c r="C69" s="57"/>
      <c r="D69" s="57"/>
      <c r="E69" s="57"/>
      <c r="F69" s="57"/>
      <c r="G69" s="57"/>
      <c r="H69" s="57"/>
      <c r="I69" s="57"/>
      <c r="J69" s="57"/>
    </row>
  </sheetData>
  <mergeCells count="4">
    <mergeCell ref="B2:H2"/>
    <mergeCell ref="C4:D4"/>
    <mergeCell ref="C5:D5"/>
    <mergeCell ref="J5:K7"/>
  </mergeCells>
  <conditionalFormatting sqref="D8:H8">
    <cfRule type="containsErrors" dxfId="71" priority="2">
      <formula>ISERROR(D8)</formula>
    </cfRule>
  </conditionalFormatting>
  <dataValidations count="1">
    <dataValidation allowBlank="1" showDropDown="1" sqref="F12:F69" xr:uid="{063B82CB-E42D-4C83-9389-FBF7D2D7D407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5D6DFC79-0F7C-41B0-BF82-A956A7080089}">
          <x14:formula1>
            <xm:f>'(Baggrundsdata)'!$B$7:$B$8</xm:f>
          </x14:formula1>
          <xm:sqref>J12:J69</xm:sqref>
        </x14:dataValidation>
        <x14:dataValidation type="list" allowBlank="1" xr:uid="{7478F2A4-2FC7-44EC-ABAC-47A8ED8C4AD2}">
          <x14:formula1>
            <xm:f>'(Baggrundsdata)'!$B$20:$B$23</xm:f>
          </x14:formula1>
          <xm:sqref>I12:I69</xm:sqref>
        </x14:dataValidation>
        <x14:dataValidation type="list" allowBlank="1" xr:uid="{365F5673-CC22-4249-BB91-CB3E0487D8C4}">
          <x14:formula1>
            <xm:f>'(Baggrundsdata)'!$I$7:$I$17</xm:f>
          </x14:formula1>
          <xm:sqref>H12:H69</xm:sqref>
        </x14:dataValidation>
        <x14:dataValidation type="list" allowBlank="1" xr:uid="{59F16390-98B2-44D9-87C9-57451DF15003}">
          <x14:formula1>
            <xm:f>'(Baggrundsdata)'!$B$16:$B$17</xm:f>
          </x14:formula1>
          <xm:sqref>G12:G69</xm:sqref>
        </x14:dataValidation>
        <x14:dataValidation type="list" allowBlank="1" xr:uid="{1BEF49FD-6EAB-45DB-9D8D-A415744659B1}">
          <x14:formula1>
            <xm:f>'(Baggrundsdata)'!$B$12:$B$13</xm:f>
          </x14:formula1>
          <xm:sqref>E12:E69</xm:sqref>
        </x14:dataValidation>
        <x14:dataValidation type="list" allowBlank="1" showErrorMessage="1" errorTitle="Vælg data fra listen" xr:uid="{C623BD86-95D5-4862-A8E7-945073FEED86}">
          <x14:formula1>
            <xm:f>'(Baggrundsdata)'!$D$7:$D$26</xm:f>
          </x14:formula1>
          <xm:sqref>D12:D69</xm:sqref>
        </x14:dataValidation>
        <x14:dataValidation type="list" errorStyle="warning" allowBlank="1" errorTitle="skriv kun ja eller nej" xr:uid="{D488101A-22AE-427B-A1BF-5D414DEFC7AA}">
          <x14:formula1>
            <xm:f>'(Baggrundsdata)'!$B$7:$B$8</xm:f>
          </x14:formula1>
          <xm:sqref>C12:C69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09CA-02D6-4B7E-B4E1-F4829C564CD3}">
  <dimension ref="B2:M68"/>
  <sheetViews>
    <sheetView showGridLines="0" topLeftCell="A5" zoomScale="70" zoomScaleNormal="70" workbookViewId="0">
      <selection activeCell="G7" sqref="G7"/>
    </sheetView>
  </sheetViews>
  <sheetFormatPr defaultRowHeight="14.5" x14ac:dyDescent="0.35"/>
  <cols>
    <col min="2" max="10" width="22.453125" customWidth="1"/>
  </cols>
  <sheetData>
    <row r="2" spans="2:13" ht="21" x14ac:dyDescent="0.5">
      <c r="B2" s="58" t="s">
        <v>117</v>
      </c>
      <c r="C2" s="59"/>
      <c r="D2" s="59"/>
      <c r="E2" s="59"/>
      <c r="F2" s="59"/>
      <c r="G2" s="59"/>
      <c r="H2" s="60"/>
    </row>
    <row r="4" spans="2:13" ht="30.75" customHeight="1" x14ac:dyDescent="0.35">
      <c r="B4" s="31" t="s">
        <v>74</v>
      </c>
      <c r="C4" s="72">
        <f>Basismåling!C4</f>
        <v>0</v>
      </c>
      <c r="D4" s="72"/>
      <c r="E4" s="7"/>
      <c r="F4" s="7"/>
      <c r="G4" s="7"/>
      <c r="H4" s="7"/>
      <c r="I4" s="7"/>
      <c r="K4" s="7"/>
      <c r="L4" s="7"/>
      <c r="M4" s="7"/>
    </row>
    <row r="5" spans="2:13" ht="34.5" customHeight="1" x14ac:dyDescent="0.35">
      <c r="B5" s="31" t="s">
        <v>92</v>
      </c>
      <c r="C5" s="71"/>
      <c r="D5" s="71"/>
      <c r="E5" s="7"/>
      <c r="F5" s="7"/>
      <c r="G5" s="7"/>
      <c r="H5" s="7"/>
      <c r="I5" s="7"/>
      <c r="J5" s="61" t="s">
        <v>123</v>
      </c>
      <c r="K5" s="63"/>
      <c r="L5" s="7"/>
      <c r="M5" s="7"/>
    </row>
    <row r="6" spans="2:13" x14ac:dyDescent="0.35">
      <c r="B6" s="7"/>
      <c r="C6" s="7"/>
      <c r="D6" s="7"/>
      <c r="E6" s="7"/>
      <c r="F6" s="7"/>
      <c r="G6" s="7"/>
      <c r="H6" s="7"/>
      <c r="I6" s="7"/>
      <c r="J6" s="64"/>
      <c r="K6" s="66"/>
      <c r="L6" s="7"/>
      <c r="M6" s="7"/>
    </row>
    <row r="7" spans="2:13" s="4" customFormat="1" ht="105" customHeight="1" x14ac:dyDescent="0.35">
      <c r="B7" s="30" t="s">
        <v>68</v>
      </c>
      <c r="C7" s="23" t="s">
        <v>81</v>
      </c>
      <c r="D7" s="23" t="s">
        <v>99</v>
      </c>
      <c r="E7" s="23" t="s">
        <v>100</v>
      </c>
      <c r="F7" s="23" t="s">
        <v>105</v>
      </c>
      <c r="G7" s="24" t="s">
        <v>125</v>
      </c>
      <c r="H7" s="25" t="s">
        <v>108</v>
      </c>
      <c r="I7" s="8"/>
      <c r="J7" s="67"/>
      <c r="K7" s="69"/>
      <c r="L7" s="8"/>
      <c r="M7" s="8"/>
    </row>
    <row r="8" spans="2:13" ht="27.75" customHeight="1" x14ac:dyDescent="0.35">
      <c r="B8" s="31" t="s">
        <v>75</v>
      </c>
      <c r="C8" s="53">
        <f>COUNTIF(C13:C137,'(Baggrundsdata)'!B7)</f>
        <v>0</v>
      </c>
      <c r="D8" s="54" t="e">
        <f>COUNTIF(D13:D137,"*")/$C$8</f>
        <v>#DIV/0!</v>
      </c>
      <c r="E8" s="54" t="e">
        <f>COUNTIF(E13:E137,'(Baggrundsdata)'!B12)/$C$8</f>
        <v>#DIV/0!</v>
      </c>
      <c r="F8" s="54" t="e">
        <f>COUNTIF(E13:E137,'(Baggrundsdata)'!B13)/$C$8</f>
        <v>#DIV/0!</v>
      </c>
      <c r="G8" s="54" t="e">
        <f>COUNTIF(H13:H137,"*")/$C$8</f>
        <v>#DIV/0!</v>
      </c>
      <c r="H8" s="54" t="e">
        <f>COUNTIF(J13:J137,'(Baggrundsdata)'!B7)/$C$8</f>
        <v>#DIV/0!</v>
      </c>
      <c r="I8" s="7"/>
      <c r="J8" s="10"/>
      <c r="K8" s="10"/>
      <c r="L8" s="10"/>
      <c r="M8" s="7"/>
    </row>
    <row r="9" spans="2:13" ht="19.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5" customFormat="1" ht="43.5" customHeight="1" x14ac:dyDescent="0.35">
      <c r="B10" s="32" t="s">
        <v>52</v>
      </c>
      <c r="C10" s="33" t="s">
        <v>76</v>
      </c>
      <c r="D10" s="33" t="s">
        <v>77</v>
      </c>
      <c r="E10" s="33" t="s">
        <v>78</v>
      </c>
      <c r="F10" s="33" t="s">
        <v>79</v>
      </c>
      <c r="G10" s="33" t="s">
        <v>107</v>
      </c>
      <c r="H10" s="33" t="s">
        <v>126</v>
      </c>
      <c r="I10" s="33" t="s">
        <v>97</v>
      </c>
      <c r="J10" s="34" t="s">
        <v>98</v>
      </c>
      <c r="K10" s="9"/>
      <c r="L10" s="11"/>
      <c r="M10" s="11"/>
    </row>
    <row r="11" spans="2:13" s="5" customFormat="1" ht="41.25" customHeight="1" x14ac:dyDescent="0.35">
      <c r="B11" s="35" t="s">
        <v>104</v>
      </c>
      <c r="C11" s="36" t="s">
        <v>101</v>
      </c>
      <c r="D11" s="36" t="s">
        <v>102</v>
      </c>
      <c r="E11" s="36" t="s">
        <v>109</v>
      </c>
      <c r="F11" s="36" t="s">
        <v>96</v>
      </c>
      <c r="G11" s="36" t="s">
        <v>110</v>
      </c>
      <c r="H11" s="36" t="s">
        <v>103</v>
      </c>
      <c r="I11" s="36" t="s">
        <v>111</v>
      </c>
      <c r="J11" s="37" t="s">
        <v>101</v>
      </c>
      <c r="K11" s="9"/>
      <c r="L11" s="11"/>
      <c r="M11" s="11"/>
    </row>
    <row r="12" spans="2:13" x14ac:dyDescent="0.35">
      <c r="B12" s="38" t="s">
        <v>113</v>
      </c>
      <c r="C12" s="39" t="s">
        <v>83</v>
      </c>
      <c r="D12" s="39" t="s">
        <v>19</v>
      </c>
      <c r="E12" s="39" t="s">
        <v>86</v>
      </c>
      <c r="F12" s="39">
        <v>20</v>
      </c>
      <c r="G12" s="39" t="s">
        <v>87</v>
      </c>
      <c r="H12" s="39" t="s">
        <v>51</v>
      </c>
      <c r="I12" s="39" t="s">
        <v>89</v>
      </c>
      <c r="J12" s="40" t="s">
        <v>84</v>
      </c>
    </row>
    <row r="13" spans="2:13" x14ac:dyDescent="0.35">
      <c r="B13" s="57"/>
      <c r="C13" s="57"/>
      <c r="D13" s="57"/>
      <c r="E13" s="57"/>
      <c r="F13" s="57"/>
      <c r="G13" s="57"/>
      <c r="H13" s="57"/>
      <c r="I13" s="57"/>
      <c r="J13" s="57"/>
    </row>
    <row r="14" spans="2:13" x14ac:dyDescent="0.35">
      <c r="B14" s="12"/>
      <c r="C14" s="12"/>
      <c r="D14" s="12"/>
      <c r="E14" s="12"/>
      <c r="F14" s="12"/>
      <c r="G14" s="12"/>
      <c r="H14" s="12"/>
      <c r="I14" s="12"/>
      <c r="J14" s="12"/>
    </row>
    <row r="15" spans="2:13" x14ac:dyDescent="0.35">
      <c r="B15" s="57"/>
      <c r="C15" s="57"/>
      <c r="D15" s="57"/>
      <c r="E15" s="57"/>
      <c r="F15" s="57"/>
      <c r="G15" s="57"/>
      <c r="H15" s="57"/>
      <c r="I15" s="57"/>
      <c r="J15" s="57"/>
    </row>
    <row r="16" spans="2:13" x14ac:dyDescent="0.3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5">
      <c r="B17" s="57"/>
      <c r="C17" s="57"/>
      <c r="D17" s="57"/>
      <c r="E17" s="57"/>
      <c r="F17" s="57"/>
      <c r="G17" s="57"/>
      <c r="H17" s="57"/>
      <c r="I17" s="57"/>
      <c r="J17" s="57"/>
    </row>
    <row r="18" spans="2:10" x14ac:dyDescent="0.3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5">
      <c r="B19" s="57"/>
      <c r="C19" s="57"/>
      <c r="D19" s="57"/>
      <c r="E19" s="57"/>
      <c r="F19" s="57"/>
      <c r="G19" s="57"/>
      <c r="H19" s="57"/>
      <c r="I19" s="57"/>
      <c r="J19" s="57"/>
    </row>
    <row r="20" spans="2:10" x14ac:dyDescent="0.3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5">
      <c r="B21" s="57"/>
      <c r="C21" s="57"/>
      <c r="D21" s="57"/>
      <c r="E21" s="57"/>
      <c r="F21" s="57"/>
      <c r="G21" s="57"/>
      <c r="H21" s="57"/>
      <c r="I21" s="57"/>
      <c r="J21" s="57"/>
    </row>
    <row r="22" spans="2:10" x14ac:dyDescent="0.3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5">
      <c r="B23" s="57"/>
      <c r="C23" s="57"/>
      <c r="D23" s="57"/>
      <c r="E23" s="57"/>
      <c r="F23" s="57"/>
      <c r="G23" s="57"/>
      <c r="H23" s="57"/>
      <c r="I23" s="57"/>
      <c r="J23" s="57"/>
    </row>
    <row r="24" spans="2:10" x14ac:dyDescent="0.3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5">
      <c r="B25" s="57"/>
      <c r="C25" s="57"/>
      <c r="D25" s="57"/>
      <c r="E25" s="57"/>
      <c r="F25" s="57"/>
      <c r="G25" s="57"/>
      <c r="H25" s="57"/>
      <c r="I25" s="57"/>
      <c r="J25" s="57"/>
    </row>
    <row r="26" spans="2:10" x14ac:dyDescent="0.3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5">
      <c r="B27" s="57"/>
      <c r="C27" s="57"/>
      <c r="D27" s="57"/>
      <c r="E27" s="57"/>
      <c r="F27" s="57"/>
      <c r="G27" s="57"/>
      <c r="H27" s="57"/>
      <c r="I27" s="57"/>
      <c r="J27" s="57"/>
    </row>
    <row r="28" spans="2:10" x14ac:dyDescent="0.3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57"/>
      <c r="C31" s="57"/>
      <c r="D31" s="57"/>
      <c r="E31" s="57"/>
      <c r="F31" s="57"/>
      <c r="G31" s="57"/>
      <c r="H31" s="57"/>
      <c r="I31" s="57"/>
      <c r="J31" s="57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</sheetData>
  <mergeCells count="4">
    <mergeCell ref="B2:H2"/>
    <mergeCell ref="C4:D4"/>
    <mergeCell ref="C5:D5"/>
    <mergeCell ref="J5:K7"/>
  </mergeCells>
  <conditionalFormatting sqref="D8:H8">
    <cfRule type="containsErrors" dxfId="59" priority="2">
      <formula>ISERROR(D8)</formula>
    </cfRule>
  </conditionalFormatting>
  <dataValidations count="1">
    <dataValidation allowBlank="1" showDropDown="1" sqref="F12:F68" xr:uid="{63F75CF7-4881-473F-9DFB-7DC73FBDF3B8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E538EF85-EDCC-4F24-B11D-943B96B4549F}">
          <x14:formula1>
            <xm:f>'(Baggrundsdata)'!$B$7:$B$8</xm:f>
          </x14:formula1>
          <xm:sqref>J12:J68</xm:sqref>
        </x14:dataValidation>
        <x14:dataValidation type="list" allowBlank="1" xr:uid="{147175C4-3293-4F55-B5B8-0F5517231F18}">
          <x14:formula1>
            <xm:f>'(Baggrundsdata)'!$B$20:$B$23</xm:f>
          </x14:formula1>
          <xm:sqref>I12:I68</xm:sqref>
        </x14:dataValidation>
        <x14:dataValidation type="list" allowBlank="1" xr:uid="{7C280CA3-326A-414D-BDBD-5EF9AAD6BEF8}">
          <x14:formula1>
            <xm:f>'(Baggrundsdata)'!$I$7:$I$17</xm:f>
          </x14:formula1>
          <xm:sqref>H12:H68</xm:sqref>
        </x14:dataValidation>
        <x14:dataValidation type="list" allowBlank="1" xr:uid="{B19E2FB2-11BC-4699-BB33-BDD4CB15890D}">
          <x14:formula1>
            <xm:f>'(Baggrundsdata)'!$B$16:$B$17</xm:f>
          </x14:formula1>
          <xm:sqref>G12:G68</xm:sqref>
        </x14:dataValidation>
        <x14:dataValidation type="list" allowBlank="1" xr:uid="{5CEDAD02-62D4-4754-8B9F-1B4502CD5AEC}">
          <x14:formula1>
            <xm:f>'(Baggrundsdata)'!$B$12:$B$13</xm:f>
          </x14:formula1>
          <xm:sqref>E12:E68</xm:sqref>
        </x14:dataValidation>
        <x14:dataValidation type="list" allowBlank="1" showErrorMessage="1" errorTitle="Vælg data fra listen" xr:uid="{7C6E7137-4EEF-40A9-BA44-E5B8724C0C6B}">
          <x14:formula1>
            <xm:f>'(Baggrundsdata)'!$D$7:$D$26</xm:f>
          </x14:formula1>
          <xm:sqref>D12:D68</xm:sqref>
        </x14:dataValidation>
        <x14:dataValidation type="list" errorStyle="warning" allowBlank="1" errorTitle="skriv kun ja eller nej" xr:uid="{8FABD4CC-4DB8-45FC-AC59-7279EA95F65A}">
          <x14:formula1>
            <xm:f>'(Baggrundsdata)'!$B$7:$B$8</xm:f>
          </x14:formula1>
          <xm:sqref>C12:C68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C655-6E4A-4F99-B358-FA18950306FF}">
  <dimension ref="B2:M69"/>
  <sheetViews>
    <sheetView showGridLines="0" topLeftCell="A5" zoomScale="70" zoomScaleNormal="70" workbookViewId="0">
      <selection activeCell="H10" sqref="H10"/>
    </sheetView>
  </sheetViews>
  <sheetFormatPr defaultRowHeight="14.5" x14ac:dyDescent="0.35"/>
  <cols>
    <col min="2" max="10" width="22.453125" customWidth="1"/>
  </cols>
  <sheetData>
    <row r="2" spans="2:13" ht="21" x14ac:dyDescent="0.5">
      <c r="B2" s="58" t="s">
        <v>118</v>
      </c>
      <c r="C2" s="59"/>
      <c r="D2" s="59"/>
      <c r="E2" s="59"/>
      <c r="F2" s="59"/>
      <c r="G2" s="59"/>
      <c r="H2" s="60"/>
    </row>
    <row r="4" spans="2:13" ht="30.75" customHeight="1" x14ac:dyDescent="0.35">
      <c r="B4" s="31" t="s">
        <v>74</v>
      </c>
      <c r="C4" s="72">
        <f>Basismåling!C4</f>
        <v>0</v>
      </c>
      <c r="D4" s="72"/>
      <c r="E4" s="7"/>
      <c r="F4" s="7"/>
      <c r="G4" s="7"/>
      <c r="H4" s="7"/>
      <c r="I4" s="7"/>
      <c r="K4" s="7"/>
      <c r="L4" s="7"/>
      <c r="M4" s="7"/>
    </row>
    <row r="5" spans="2:13" ht="34.5" customHeight="1" x14ac:dyDescent="0.35">
      <c r="B5" s="31" t="s">
        <v>92</v>
      </c>
      <c r="C5" s="71"/>
      <c r="D5" s="71"/>
      <c r="E5" s="7"/>
      <c r="F5" s="7"/>
      <c r="G5" s="7"/>
      <c r="H5" s="7"/>
      <c r="I5" s="7"/>
      <c r="J5" s="61" t="s">
        <v>123</v>
      </c>
      <c r="K5" s="63"/>
      <c r="L5" s="7"/>
      <c r="M5" s="7"/>
    </row>
    <row r="6" spans="2:13" x14ac:dyDescent="0.35">
      <c r="B6" s="7"/>
      <c r="C6" s="7"/>
      <c r="D6" s="7"/>
      <c r="E6" s="7"/>
      <c r="F6" s="7"/>
      <c r="G6" s="7"/>
      <c r="H6" s="7"/>
      <c r="I6" s="7"/>
      <c r="J6" s="64"/>
      <c r="K6" s="66"/>
      <c r="L6" s="7"/>
      <c r="M6" s="7"/>
    </row>
    <row r="7" spans="2:13" s="4" customFormat="1" ht="105" customHeight="1" x14ac:dyDescent="0.35">
      <c r="B7" s="30" t="s">
        <v>68</v>
      </c>
      <c r="C7" s="23" t="s">
        <v>81</v>
      </c>
      <c r="D7" s="23" t="s">
        <v>99</v>
      </c>
      <c r="E7" s="23" t="s">
        <v>100</v>
      </c>
      <c r="F7" s="23" t="s">
        <v>105</v>
      </c>
      <c r="G7" s="24" t="s">
        <v>106</v>
      </c>
      <c r="H7" s="25" t="s">
        <v>108</v>
      </c>
      <c r="I7" s="8"/>
      <c r="J7" s="67"/>
      <c r="K7" s="69"/>
      <c r="L7" s="8"/>
      <c r="M7" s="8"/>
    </row>
    <row r="8" spans="2:13" ht="27.75" customHeight="1" x14ac:dyDescent="0.35">
      <c r="B8" s="31" t="s">
        <v>75</v>
      </c>
      <c r="C8" s="53">
        <f>COUNTIF(C13:C138,'(Baggrundsdata)'!B7)</f>
        <v>0</v>
      </c>
      <c r="D8" s="54" t="e">
        <f>COUNTIF(D13:D138,"*")/$C$8</f>
        <v>#DIV/0!</v>
      </c>
      <c r="E8" s="54" t="e">
        <f>COUNTIF(E13:E138,'(Baggrundsdata)'!B12)/$C$8</f>
        <v>#DIV/0!</v>
      </c>
      <c r="F8" s="54" t="e">
        <f>COUNTIF(E13:E138,'(Baggrundsdata)'!B13)/$C$8</f>
        <v>#DIV/0!</v>
      </c>
      <c r="G8" s="54" t="e">
        <f>COUNTIF(H13:H138,"*")/$C$8</f>
        <v>#DIV/0!</v>
      </c>
      <c r="H8" s="54" t="e">
        <f>COUNTIF(J13:J138,'(Baggrundsdata)'!B7)/$C$8</f>
        <v>#DIV/0!</v>
      </c>
      <c r="I8" s="7"/>
      <c r="J8" s="10"/>
      <c r="K8" s="10"/>
      <c r="L8" s="10"/>
      <c r="M8" s="7"/>
    </row>
    <row r="9" spans="2:13" ht="19.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5" customFormat="1" ht="43.5" customHeight="1" x14ac:dyDescent="0.35">
      <c r="B10" s="32" t="s">
        <v>52</v>
      </c>
      <c r="C10" s="33" t="s">
        <v>76</v>
      </c>
      <c r="D10" s="33" t="s">
        <v>77</v>
      </c>
      <c r="E10" s="33" t="s">
        <v>78</v>
      </c>
      <c r="F10" s="33" t="s">
        <v>79</v>
      </c>
      <c r="G10" s="33" t="s">
        <v>107</v>
      </c>
      <c r="H10" s="24" t="s">
        <v>125</v>
      </c>
      <c r="I10" s="33" t="s">
        <v>97</v>
      </c>
      <c r="J10" s="34" t="s">
        <v>98</v>
      </c>
      <c r="K10" s="9"/>
      <c r="L10" s="11"/>
      <c r="M10" s="11"/>
    </row>
    <row r="11" spans="2:13" s="5" customFormat="1" ht="41.25" customHeight="1" x14ac:dyDescent="0.35">
      <c r="B11" s="35" t="s">
        <v>104</v>
      </c>
      <c r="C11" s="36" t="s">
        <v>101</v>
      </c>
      <c r="D11" s="36" t="s">
        <v>102</v>
      </c>
      <c r="E11" s="36" t="s">
        <v>109</v>
      </c>
      <c r="F11" s="36" t="s">
        <v>96</v>
      </c>
      <c r="G11" s="36" t="s">
        <v>110</v>
      </c>
      <c r="H11" s="36" t="s">
        <v>103</v>
      </c>
      <c r="I11" s="36" t="s">
        <v>111</v>
      </c>
      <c r="J11" s="37" t="s">
        <v>101</v>
      </c>
      <c r="K11" s="9"/>
      <c r="L11" s="11"/>
      <c r="M11" s="11"/>
    </row>
    <row r="12" spans="2:13" x14ac:dyDescent="0.35">
      <c r="B12" s="38" t="s">
        <v>113</v>
      </c>
      <c r="C12" s="39" t="s">
        <v>83</v>
      </c>
      <c r="D12" s="39" t="s">
        <v>19</v>
      </c>
      <c r="E12" s="39" t="s">
        <v>86</v>
      </c>
      <c r="F12" s="39">
        <v>20</v>
      </c>
      <c r="G12" s="39" t="s">
        <v>87</v>
      </c>
      <c r="H12" s="39" t="s">
        <v>51</v>
      </c>
      <c r="I12" s="39" t="s">
        <v>89</v>
      </c>
      <c r="J12" s="40" t="s">
        <v>84</v>
      </c>
    </row>
    <row r="13" spans="2:13" x14ac:dyDescent="0.35">
      <c r="B13" s="57"/>
      <c r="C13" s="57"/>
      <c r="D13" s="57"/>
      <c r="E13" s="57"/>
      <c r="F13" s="57"/>
      <c r="G13" s="57"/>
      <c r="H13" s="57"/>
      <c r="I13" s="57"/>
      <c r="J13" s="57"/>
    </row>
    <row r="14" spans="2:13" x14ac:dyDescent="0.35">
      <c r="B14" s="12"/>
      <c r="C14" s="12"/>
      <c r="D14" s="12"/>
      <c r="E14" s="12"/>
      <c r="F14" s="12"/>
      <c r="G14" s="12"/>
      <c r="H14" s="12"/>
      <c r="I14" s="12"/>
      <c r="J14" s="12"/>
    </row>
    <row r="15" spans="2:13" x14ac:dyDescent="0.35">
      <c r="B15" s="57"/>
      <c r="C15" s="57"/>
      <c r="D15" s="57"/>
      <c r="E15" s="57"/>
      <c r="F15" s="57"/>
      <c r="G15" s="57"/>
      <c r="H15" s="57"/>
      <c r="I15" s="57"/>
      <c r="J15" s="57"/>
    </row>
    <row r="16" spans="2:13" x14ac:dyDescent="0.3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5">
      <c r="B17" s="57"/>
      <c r="C17" s="57"/>
      <c r="D17" s="57"/>
      <c r="E17" s="57"/>
      <c r="F17" s="57"/>
      <c r="G17" s="57"/>
      <c r="H17" s="57"/>
      <c r="I17" s="57"/>
      <c r="J17" s="57"/>
    </row>
    <row r="18" spans="2:10" x14ac:dyDescent="0.3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5">
      <c r="B19" s="57"/>
      <c r="C19" s="57"/>
      <c r="D19" s="57"/>
      <c r="E19" s="57"/>
      <c r="F19" s="57"/>
      <c r="G19" s="57"/>
      <c r="H19" s="57"/>
      <c r="I19" s="57"/>
      <c r="J19" s="57"/>
    </row>
    <row r="20" spans="2:10" x14ac:dyDescent="0.3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5">
      <c r="B21" s="57"/>
      <c r="C21" s="57"/>
      <c r="D21" s="57"/>
      <c r="E21" s="57"/>
      <c r="F21" s="57"/>
      <c r="G21" s="57"/>
      <c r="H21" s="57"/>
      <c r="I21" s="57"/>
      <c r="J21" s="57"/>
    </row>
    <row r="22" spans="2:10" x14ac:dyDescent="0.3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5">
      <c r="B23" s="57"/>
      <c r="C23" s="57"/>
      <c r="D23" s="57"/>
      <c r="E23" s="57"/>
      <c r="F23" s="57"/>
      <c r="G23" s="57"/>
      <c r="H23" s="57"/>
      <c r="I23" s="57"/>
      <c r="J23" s="57"/>
    </row>
    <row r="24" spans="2:10" x14ac:dyDescent="0.3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5">
      <c r="B25" s="57"/>
      <c r="C25" s="57"/>
      <c r="D25" s="57"/>
      <c r="E25" s="57"/>
      <c r="F25" s="57"/>
      <c r="G25" s="57"/>
      <c r="H25" s="57"/>
      <c r="I25" s="57"/>
      <c r="J25" s="57"/>
    </row>
    <row r="26" spans="2:10" x14ac:dyDescent="0.3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5">
      <c r="B27" s="57"/>
      <c r="C27" s="57"/>
      <c r="D27" s="57"/>
      <c r="E27" s="57"/>
      <c r="F27" s="57"/>
      <c r="G27" s="57"/>
      <c r="H27" s="57"/>
      <c r="I27" s="57"/>
      <c r="J27" s="57"/>
    </row>
    <row r="28" spans="2:10" x14ac:dyDescent="0.3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57"/>
      <c r="C31" s="57"/>
      <c r="D31" s="57"/>
      <c r="E31" s="57"/>
      <c r="F31" s="57"/>
      <c r="G31" s="57"/>
      <c r="H31" s="57"/>
      <c r="I31" s="57"/>
      <c r="J31" s="57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5">
      <c r="B69" s="57"/>
      <c r="C69" s="57"/>
      <c r="D69" s="57"/>
      <c r="E69" s="57"/>
      <c r="F69" s="57"/>
      <c r="G69" s="57"/>
      <c r="H69" s="57"/>
      <c r="I69" s="57"/>
      <c r="J69" s="57"/>
    </row>
  </sheetData>
  <mergeCells count="4">
    <mergeCell ref="B2:H2"/>
    <mergeCell ref="C4:D4"/>
    <mergeCell ref="C5:D5"/>
    <mergeCell ref="J5:K7"/>
  </mergeCells>
  <conditionalFormatting sqref="D8:H8">
    <cfRule type="containsErrors" dxfId="47" priority="2">
      <formula>ISERROR(D8)</formula>
    </cfRule>
  </conditionalFormatting>
  <dataValidations count="1">
    <dataValidation allowBlank="1" showDropDown="1" sqref="F12:F69" xr:uid="{A7E5A839-B491-481C-9E10-FD54EE2D90F2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F2B665F8-D292-4FA3-B5C8-61213EC62564}">
          <x14:formula1>
            <xm:f>'(Baggrundsdata)'!$B$7:$B$8</xm:f>
          </x14:formula1>
          <xm:sqref>J12:J69</xm:sqref>
        </x14:dataValidation>
        <x14:dataValidation type="list" allowBlank="1" xr:uid="{E3956B15-3953-4CBC-A00C-611B363B99ED}">
          <x14:formula1>
            <xm:f>'(Baggrundsdata)'!$B$20:$B$23</xm:f>
          </x14:formula1>
          <xm:sqref>I12:I69</xm:sqref>
        </x14:dataValidation>
        <x14:dataValidation type="list" allowBlank="1" xr:uid="{AB1F4BAF-A92C-4E7D-A4FA-BD7E03753E7C}">
          <x14:formula1>
            <xm:f>'(Baggrundsdata)'!$I$7:$I$17</xm:f>
          </x14:formula1>
          <xm:sqref>H12:H69</xm:sqref>
        </x14:dataValidation>
        <x14:dataValidation type="list" allowBlank="1" xr:uid="{6E739BC6-D241-4207-8B6C-010A22D0A1ED}">
          <x14:formula1>
            <xm:f>'(Baggrundsdata)'!$B$16:$B$17</xm:f>
          </x14:formula1>
          <xm:sqref>G12:G69</xm:sqref>
        </x14:dataValidation>
        <x14:dataValidation type="list" allowBlank="1" xr:uid="{53BD7AC3-1F22-40AA-BB44-4D0B4241BA3F}">
          <x14:formula1>
            <xm:f>'(Baggrundsdata)'!$B$12:$B$13</xm:f>
          </x14:formula1>
          <xm:sqref>E12:E69</xm:sqref>
        </x14:dataValidation>
        <x14:dataValidation type="list" allowBlank="1" showErrorMessage="1" errorTitle="Vælg data fra listen" xr:uid="{9AC1C8DC-3307-4D2D-BAC1-F9BDAA97A438}">
          <x14:formula1>
            <xm:f>'(Baggrundsdata)'!$D$7:$D$26</xm:f>
          </x14:formula1>
          <xm:sqref>D12:D69</xm:sqref>
        </x14:dataValidation>
        <x14:dataValidation type="list" errorStyle="warning" allowBlank="1" errorTitle="skriv kun ja eller nej" xr:uid="{B6D06A61-DCF4-499C-8BEC-B252B0E3A832}">
          <x14:formula1>
            <xm:f>'(Baggrundsdata)'!$B$7:$B$8</xm:f>
          </x14:formula1>
          <xm:sqref>C12:C69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0D8F-F73B-447F-8CAE-9D8EBF539039}">
  <dimension ref="B2:M69"/>
  <sheetViews>
    <sheetView showGridLines="0" topLeftCell="A5" zoomScale="70" zoomScaleNormal="70" workbookViewId="0">
      <selection activeCell="G7" sqref="G7"/>
    </sheetView>
  </sheetViews>
  <sheetFormatPr defaultRowHeight="14.5" x14ac:dyDescent="0.35"/>
  <cols>
    <col min="2" max="10" width="22.453125" customWidth="1"/>
  </cols>
  <sheetData>
    <row r="2" spans="2:13" ht="21" x14ac:dyDescent="0.5">
      <c r="B2" s="58" t="s">
        <v>119</v>
      </c>
      <c r="C2" s="59"/>
      <c r="D2" s="59"/>
      <c r="E2" s="59"/>
      <c r="F2" s="59"/>
      <c r="G2" s="59"/>
      <c r="H2" s="60"/>
    </row>
    <row r="4" spans="2:13" ht="30.75" customHeight="1" x14ac:dyDescent="0.35">
      <c r="B4" s="31" t="s">
        <v>74</v>
      </c>
      <c r="C4" s="72">
        <f>Basismåling!C4</f>
        <v>0</v>
      </c>
      <c r="D4" s="72"/>
      <c r="E4" s="7"/>
      <c r="F4" s="7"/>
      <c r="G4" s="7"/>
      <c r="H4" s="7"/>
      <c r="I4" s="7"/>
      <c r="K4" s="7"/>
      <c r="L4" s="7"/>
      <c r="M4" s="7"/>
    </row>
    <row r="5" spans="2:13" ht="34.5" customHeight="1" x14ac:dyDescent="0.35">
      <c r="B5" s="31" t="s">
        <v>92</v>
      </c>
      <c r="C5" s="71"/>
      <c r="D5" s="71"/>
      <c r="E5" s="7"/>
      <c r="F5" s="7"/>
      <c r="G5" s="7"/>
      <c r="H5" s="7"/>
      <c r="I5" s="7"/>
      <c r="J5" s="61" t="s">
        <v>123</v>
      </c>
      <c r="K5" s="63"/>
      <c r="L5" s="7"/>
      <c r="M5" s="7"/>
    </row>
    <row r="6" spans="2:13" x14ac:dyDescent="0.35">
      <c r="B6" s="7"/>
      <c r="C6" s="7"/>
      <c r="D6" s="7"/>
      <c r="E6" s="7"/>
      <c r="F6" s="7"/>
      <c r="G6" s="7"/>
      <c r="H6" s="7"/>
      <c r="I6" s="7"/>
      <c r="J6" s="64"/>
      <c r="K6" s="66"/>
      <c r="L6" s="7"/>
      <c r="M6" s="7"/>
    </row>
    <row r="7" spans="2:13" s="4" customFormat="1" ht="105" customHeight="1" x14ac:dyDescent="0.35">
      <c r="B7" s="30" t="s">
        <v>68</v>
      </c>
      <c r="C7" s="23" t="s">
        <v>81</v>
      </c>
      <c r="D7" s="23" t="s">
        <v>99</v>
      </c>
      <c r="E7" s="23" t="s">
        <v>100</v>
      </c>
      <c r="F7" s="23" t="s">
        <v>105</v>
      </c>
      <c r="G7" s="24" t="s">
        <v>125</v>
      </c>
      <c r="H7" s="25" t="s">
        <v>108</v>
      </c>
      <c r="I7" s="8"/>
      <c r="J7" s="67"/>
      <c r="K7" s="69"/>
      <c r="L7" s="8"/>
      <c r="M7" s="8"/>
    </row>
    <row r="8" spans="2:13" ht="27.75" customHeight="1" x14ac:dyDescent="0.35">
      <c r="B8" s="31" t="s">
        <v>75</v>
      </c>
      <c r="C8" s="53">
        <f>COUNTIF(C13:C138,'(Baggrundsdata)'!B7)</f>
        <v>0</v>
      </c>
      <c r="D8" s="54" t="e">
        <f>COUNTIF(D13:D138,"*")/$C$8</f>
        <v>#DIV/0!</v>
      </c>
      <c r="E8" s="54" t="e">
        <f>COUNTIF(E13:E138,'(Baggrundsdata)'!B12)/$C$8</f>
        <v>#DIV/0!</v>
      </c>
      <c r="F8" s="54" t="e">
        <f>COUNTIF(E13:E138,'(Baggrundsdata)'!B13)/$C$8</f>
        <v>#DIV/0!</v>
      </c>
      <c r="G8" s="54" t="e">
        <f>COUNTIF(H13:H138,"*")/$C$8</f>
        <v>#DIV/0!</v>
      </c>
      <c r="H8" s="54" t="e">
        <f>COUNTIF(J13:J138,'(Baggrundsdata)'!B7)/$C$8</f>
        <v>#DIV/0!</v>
      </c>
      <c r="I8" s="7"/>
      <c r="J8" s="10"/>
      <c r="K8" s="10"/>
      <c r="L8" s="10"/>
      <c r="M8" s="7"/>
    </row>
    <row r="9" spans="2:13" ht="19.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5" customFormat="1" ht="43.5" customHeight="1" x14ac:dyDescent="0.35">
      <c r="B10" s="32" t="s">
        <v>52</v>
      </c>
      <c r="C10" s="33" t="s">
        <v>76</v>
      </c>
      <c r="D10" s="33" t="s">
        <v>77</v>
      </c>
      <c r="E10" s="33" t="s">
        <v>78</v>
      </c>
      <c r="F10" s="33" t="s">
        <v>79</v>
      </c>
      <c r="G10" s="33" t="s">
        <v>107</v>
      </c>
      <c r="H10" s="33" t="s">
        <v>126</v>
      </c>
      <c r="I10" s="33" t="s">
        <v>97</v>
      </c>
      <c r="J10" s="34" t="s">
        <v>98</v>
      </c>
      <c r="K10" s="9"/>
      <c r="L10" s="11"/>
      <c r="M10" s="11"/>
    </row>
    <row r="11" spans="2:13" s="5" customFormat="1" ht="41.25" customHeight="1" x14ac:dyDescent="0.35">
      <c r="B11" s="35" t="s">
        <v>104</v>
      </c>
      <c r="C11" s="36" t="s">
        <v>101</v>
      </c>
      <c r="D11" s="36" t="s">
        <v>102</v>
      </c>
      <c r="E11" s="36" t="s">
        <v>109</v>
      </c>
      <c r="F11" s="36" t="s">
        <v>96</v>
      </c>
      <c r="G11" s="36" t="s">
        <v>110</v>
      </c>
      <c r="H11" s="36" t="s">
        <v>103</v>
      </c>
      <c r="I11" s="36" t="s">
        <v>111</v>
      </c>
      <c r="J11" s="37" t="s">
        <v>101</v>
      </c>
      <c r="K11" s="9"/>
      <c r="L11" s="11"/>
      <c r="M11" s="11"/>
    </row>
    <row r="12" spans="2:13" x14ac:dyDescent="0.35">
      <c r="B12" s="38" t="s">
        <v>113</v>
      </c>
      <c r="C12" s="39" t="s">
        <v>83</v>
      </c>
      <c r="D12" s="39" t="s">
        <v>19</v>
      </c>
      <c r="E12" s="39" t="s">
        <v>86</v>
      </c>
      <c r="F12" s="39">
        <v>20</v>
      </c>
      <c r="G12" s="39" t="s">
        <v>87</v>
      </c>
      <c r="H12" s="39" t="s">
        <v>51</v>
      </c>
      <c r="I12" s="39" t="s">
        <v>89</v>
      </c>
      <c r="J12" s="40" t="s">
        <v>84</v>
      </c>
    </row>
    <row r="13" spans="2:13" x14ac:dyDescent="0.35">
      <c r="B13" s="57"/>
      <c r="C13" s="57"/>
      <c r="D13" s="57"/>
      <c r="E13" s="57"/>
      <c r="F13" s="57"/>
      <c r="G13" s="57"/>
      <c r="H13" s="57"/>
      <c r="I13" s="57"/>
      <c r="J13" s="57"/>
    </row>
    <row r="14" spans="2:13" x14ac:dyDescent="0.35">
      <c r="B14" s="12"/>
      <c r="C14" s="12"/>
      <c r="D14" s="12"/>
      <c r="E14" s="12"/>
      <c r="F14" s="12"/>
      <c r="G14" s="12"/>
      <c r="H14" s="12"/>
      <c r="I14" s="12"/>
      <c r="J14" s="12"/>
    </row>
    <row r="15" spans="2:13" x14ac:dyDescent="0.35">
      <c r="B15" s="57"/>
      <c r="C15" s="57"/>
      <c r="D15" s="57"/>
      <c r="E15" s="57"/>
      <c r="F15" s="57"/>
      <c r="G15" s="57"/>
      <c r="H15" s="57"/>
      <c r="I15" s="57"/>
      <c r="J15" s="57"/>
    </row>
    <row r="16" spans="2:13" x14ac:dyDescent="0.3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5">
      <c r="B17" s="57"/>
      <c r="C17" s="57"/>
      <c r="D17" s="57"/>
      <c r="E17" s="57"/>
      <c r="F17" s="57"/>
      <c r="G17" s="57"/>
      <c r="H17" s="57"/>
      <c r="I17" s="57"/>
      <c r="J17" s="57"/>
    </row>
    <row r="18" spans="2:10" x14ac:dyDescent="0.3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5">
      <c r="B19" s="57"/>
      <c r="C19" s="57"/>
      <c r="D19" s="57"/>
      <c r="E19" s="57"/>
      <c r="F19" s="57"/>
      <c r="G19" s="57"/>
      <c r="H19" s="57"/>
      <c r="I19" s="57"/>
      <c r="J19" s="57"/>
    </row>
    <row r="20" spans="2:10" x14ac:dyDescent="0.3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5">
      <c r="B21" s="57"/>
      <c r="C21" s="57"/>
      <c r="D21" s="57"/>
      <c r="E21" s="57"/>
      <c r="F21" s="57"/>
      <c r="G21" s="57"/>
      <c r="H21" s="57"/>
      <c r="I21" s="57"/>
      <c r="J21" s="57"/>
    </row>
    <row r="22" spans="2:10" x14ac:dyDescent="0.3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5">
      <c r="B23" s="57"/>
      <c r="C23" s="57"/>
      <c r="D23" s="57"/>
      <c r="E23" s="57"/>
      <c r="F23" s="57"/>
      <c r="G23" s="57"/>
      <c r="H23" s="57"/>
      <c r="I23" s="57"/>
      <c r="J23" s="57"/>
    </row>
    <row r="24" spans="2:10" x14ac:dyDescent="0.3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5">
      <c r="B25" s="57"/>
      <c r="C25" s="57"/>
      <c r="D25" s="57"/>
      <c r="E25" s="57"/>
      <c r="F25" s="57"/>
      <c r="G25" s="57"/>
      <c r="H25" s="57"/>
      <c r="I25" s="57"/>
      <c r="J25" s="57"/>
    </row>
    <row r="26" spans="2:10" x14ac:dyDescent="0.3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5">
      <c r="B27" s="57"/>
      <c r="C27" s="57"/>
      <c r="D27" s="57"/>
      <c r="E27" s="57"/>
      <c r="F27" s="57"/>
      <c r="G27" s="57"/>
      <c r="H27" s="57"/>
      <c r="I27" s="57"/>
      <c r="J27" s="57"/>
    </row>
    <row r="28" spans="2:10" x14ac:dyDescent="0.3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57"/>
      <c r="C31" s="57"/>
      <c r="D31" s="57"/>
      <c r="E31" s="57"/>
      <c r="F31" s="57"/>
      <c r="G31" s="57"/>
      <c r="H31" s="57"/>
      <c r="I31" s="57"/>
      <c r="J31" s="57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5">
      <c r="B69" s="57"/>
      <c r="C69" s="57"/>
      <c r="D69" s="57"/>
      <c r="E69" s="57"/>
      <c r="F69" s="57"/>
      <c r="G69" s="57"/>
      <c r="H69" s="57"/>
      <c r="I69" s="57"/>
      <c r="J69" s="57"/>
    </row>
  </sheetData>
  <mergeCells count="4">
    <mergeCell ref="B2:H2"/>
    <mergeCell ref="C4:D4"/>
    <mergeCell ref="C5:D5"/>
    <mergeCell ref="J5:K7"/>
  </mergeCells>
  <conditionalFormatting sqref="D8:H8">
    <cfRule type="containsErrors" dxfId="35" priority="2">
      <formula>ISERROR(D8)</formula>
    </cfRule>
  </conditionalFormatting>
  <dataValidations count="1">
    <dataValidation allowBlank="1" showDropDown="1" sqref="F12:F69" xr:uid="{D0801F86-52E2-41FA-8FE6-2039B9A8D60F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1DF9FA88-5C9A-44BE-A97F-B4CA18D31A39}">
          <x14:formula1>
            <xm:f>'(Baggrundsdata)'!$B$7:$B$8</xm:f>
          </x14:formula1>
          <xm:sqref>J12:J69</xm:sqref>
        </x14:dataValidation>
        <x14:dataValidation type="list" allowBlank="1" xr:uid="{E0E2F46E-9726-4329-B414-B6346359E8F3}">
          <x14:formula1>
            <xm:f>'(Baggrundsdata)'!$B$20:$B$23</xm:f>
          </x14:formula1>
          <xm:sqref>I12:I69</xm:sqref>
        </x14:dataValidation>
        <x14:dataValidation type="list" allowBlank="1" xr:uid="{0FA40944-B36D-42CD-A447-F157A1C6A3F2}">
          <x14:formula1>
            <xm:f>'(Baggrundsdata)'!$I$7:$I$17</xm:f>
          </x14:formula1>
          <xm:sqref>H12:H69</xm:sqref>
        </x14:dataValidation>
        <x14:dataValidation type="list" allowBlank="1" xr:uid="{CCED9B21-CFF3-4370-B2F5-F416044F79D4}">
          <x14:formula1>
            <xm:f>'(Baggrundsdata)'!$B$16:$B$17</xm:f>
          </x14:formula1>
          <xm:sqref>G12:G69</xm:sqref>
        </x14:dataValidation>
        <x14:dataValidation type="list" allowBlank="1" xr:uid="{CACDD957-FE74-42E3-81FF-8B60E8696F15}">
          <x14:formula1>
            <xm:f>'(Baggrundsdata)'!$B$12:$B$13</xm:f>
          </x14:formula1>
          <xm:sqref>E12:E69</xm:sqref>
        </x14:dataValidation>
        <x14:dataValidation type="list" allowBlank="1" showErrorMessage="1" errorTitle="Vælg data fra listen" xr:uid="{B0BD8C27-0EB9-4FDE-8BFB-CBA2ABFB0D34}">
          <x14:formula1>
            <xm:f>'(Baggrundsdata)'!$D$7:$D$26</xm:f>
          </x14:formula1>
          <xm:sqref>D12:D69</xm:sqref>
        </x14:dataValidation>
        <x14:dataValidation type="list" errorStyle="warning" allowBlank="1" errorTitle="skriv kun ja eller nej" xr:uid="{53AB4B87-222A-4B71-ACAE-2CFCB72AF753}">
          <x14:formula1>
            <xm:f>'(Baggrundsdata)'!$B$7:$B$8</xm:f>
          </x14:formula1>
          <xm:sqref>C12:C69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E2D42-2781-45CD-AD7F-2D56FA68AAED}">
  <dimension ref="B2:M69"/>
  <sheetViews>
    <sheetView showGridLines="0" topLeftCell="A4" zoomScale="60" zoomScaleNormal="60" workbookViewId="0">
      <selection activeCell="G7" sqref="G7"/>
    </sheetView>
  </sheetViews>
  <sheetFormatPr defaultRowHeight="14.5" x14ac:dyDescent="0.35"/>
  <cols>
    <col min="2" max="10" width="22.453125" customWidth="1"/>
  </cols>
  <sheetData>
    <row r="2" spans="2:13" ht="21" x14ac:dyDescent="0.5">
      <c r="B2" s="58" t="s">
        <v>72</v>
      </c>
      <c r="C2" s="59"/>
      <c r="D2" s="59"/>
      <c r="E2" s="59"/>
      <c r="F2" s="59"/>
      <c r="G2" s="59"/>
      <c r="H2" s="60"/>
    </row>
    <row r="4" spans="2:13" ht="30.75" customHeight="1" x14ac:dyDescent="0.35">
      <c r="B4" s="31" t="s">
        <v>74</v>
      </c>
      <c r="C4" s="72">
        <f>Basismåling!C4</f>
        <v>0</v>
      </c>
      <c r="D4" s="72"/>
      <c r="E4" s="7"/>
      <c r="F4" s="7"/>
      <c r="G4" s="7"/>
      <c r="H4" s="7"/>
      <c r="I4" s="7"/>
      <c r="K4" s="7"/>
      <c r="L4" s="7"/>
      <c r="M4" s="7"/>
    </row>
    <row r="5" spans="2:13" ht="34.5" customHeight="1" x14ac:dyDescent="0.35">
      <c r="B5" s="31" t="s">
        <v>92</v>
      </c>
      <c r="C5" s="71"/>
      <c r="D5" s="71"/>
      <c r="E5" s="7"/>
      <c r="F5" s="7"/>
      <c r="G5" s="7"/>
      <c r="H5" s="7"/>
      <c r="I5" s="7"/>
      <c r="J5" s="61" t="s">
        <v>123</v>
      </c>
      <c r="K5" s="63"/>
      <c r="L5" s="7"/>
      <c r="M5" s="7"/>
    </row>
    <row r="6" spans="2:13" x14ac:dyDescent="0.35">
      <c r="B6" s="7"/>
      <c r="C6" s="7"/>
      <c r="D6" s="7"/>
      <c r="E6" s="7"/>
      <c r="F6" s="7"/>
      <c r="G6" s="7"/>
      <c r="H6" s="7"/>
      <c r="I6" s="7"/>
      <c r="J6" s="64"/>
      <c r="K6" s="66"/>
      <c r="L6" s="7"/>
      <c r="M6" s="7"/>
    </row>
    <row r="7" spans="2:13" s="4" customFormat="1" ht="105" customHeight="1" x14ac:dyDescent="0.35">
      <c r="B7" s="30" t="s">
        <v>68</v>
      </c>
      <c r="C7" s="23" t="s">
        <v>81</v>
      </c>
      <c r="D7" s="23" t="s">
        <v>99</v>
      </c>
      <c r="E7" s="23" t="s">
        <v>100</v>
      </c>
      <c r="F7" s="23" t="s">
        <v>105</v>
      </c>
      <c r="G7" s="24" t="s">
        <v>125</v>
      </c>
      <c r="H7" s="25" t="s">
        <v>108</v>
      </c>
      <c r="I7" s="8"/>
      <c r="J7" s="67"/>
      <c r="K7" s="69"/>
      <c r="L7" s="8"/>
      <c r="M7" s="8"/>
    </row>
    <row r="8" spans="2:13" ht="27.75" customHeight="1" x14ac:dyDescent="0.35">
      <c r="B8" s="31" t="s">
        <v>75</v>
      </c>
      <c r="C8" s="53">
        <f>COUNTIF(C13:C138,'(Baggrundsdata)'!B7)</f>
        <v>0</v>
      </c>
      <c r="D8" s="54" t="e">
        <f>COUNTIF(D13:D138,"*")/$C$8</f>
        <v>#DIV/0!</v>
      </c>
      <c r="E8" s="54" t="e">
        <f>COUNTIF(E13:E138,'(Baggrundsdata)'!B12)/$C$8</f>
        <v>#DIV/0!</v>
      </c>
      <c r="F8" s="54" t="e">
        <f>COUNTIF(E13:E138,'(Baggrundsdata)'!B13)/$C$8</f>
        <v>#DIV/0!</v>
      </c>
      <c r="G8" s="54" t="e">
        <f>COUNTIF(H13:H138,"*")/$C$8</f>
        <v>#DIV/0!</v>
      </c>
      <c r="H8" s="54" t="e">
        <f>COUNTIF(J13:J138,'(Baggrundsdata)'!B7)/$C$8</f>
        <v>#DIV/0!</v>
      </c>
      <c r="I8" s="7"/>
      <c r="J8" s="10"/>
      <c r="K8" s="10"/>
      <c r="L8" s="10"/>
      <c r="M8" s="7"/>
    </row>
    <row r="9" spans="2:13" ht="19.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5" customFormat="1" ht="43.5" customHeight="1" x14ac:dyDescent="0.35">
      <c r="B10" s="32" t="s">
        <v>52</v>
      </c>
      <c r="C10" s="33" t="s">
        <v>76</v>
      </c>
      <c r="D10" s="33" t="s">
        <v>77</v>
      </c>
      <c r="E10" s="33" t="s">
        <v>78</v>
      </c>
      <c r="F10" s="33" t="s">
        <v>79</v>
      </c>
      <c r="G10" s="33" t="s">
        <v>107</v>
      </c>
      <c r="H10" s="33" t="s">
        <v>126</v>
      </c>
      <c r="I10" s="33" t="s">
        <v>97</v>
      </c>
      <c r="J10" s="34" t="s">
        <v>98</v>
      </c>
      <c r="K10" s="9"/>
      <c r="L10" s="11"/>
      <c r="M10" s="11"/>
    </row>
    <row r="11" spans="2:13" s="5" customFormat="1" ht="41.25" customHeight="1" x14ac:dyDescent="0.35">
      <c r="B11" s="41" t="s">
        <v>104</v>
      </c>
      <c r="C11" s="42" t="s">
        <v>101</v>
      </c>
      <c r="D11" s="42" t="s">
        <v>102</v>
      </c>
      <c r="E11" s="42" t="s">
        <v>109</v>
      </c>
      <c r="F11" s="42" t="s">
        <v>96</v>
      </c>
      <c r="G11" s="42" t="s">
        <v>110</v>
      </c>
      <c r="H11" s="42" t="s">
        <v>103</v>
      </c>
      <c r="I11" s="42" t="s">
        <v>111</v>
      </c>
      <c r="J11" s="43" t="s">
        <v>101</v>
      </c>
      <c r="K11" s="9"/>
      <c r="L11" s="11"/>
      <c r="M11" s="11"/>
    </row>
    <row r="12" spans="2:13" x14ac:dyDescent="0.35">
      <c r="B12" s="44" t="s">
        <v>113</v>
      </c>
      <c r="C12" s="45" t="s">
        <v>83</v>
      </c>
      <c r="D12" s="45" t="s">
        <v>19</v>
      </c>
      <c r="E12" s="45" t="s">
        <v>86</v>
      </c>
      <c r="F12" s="45">
        <v>20</v>
      </c>
      <c r="G12" s="45" t="s">
        <v>87</v>
      </c>
      <c r="H12" s="45" t="s">
        <v>51</v>
      </c>
      <c r="I12" s="45" t="s">
        <v>89</v>
      </c>
      <c r="J12" s="46" t="s">
        <v>84</v>
      </c>
    </row>
    <row r="13" spans="2:13" x14ac:dyDescent="0.35">
      <c r="B13" s="57"/>
      <c r="C13" s="57"/>
      <c r="D13" s="57"/>
      <c r="E13" s="57"/>
      <c r="F13" s="57"/>
      <c r="G13" s="57"/>
      <c r="H13" s="57"/>
      <c r="I13" s="57"/>
      <c r="J13" s="57"/>
    </row>
    <row r="14" spans="2:13" x14ac:dyDescent="0.35">
      <c r="B14" s="12"/>
      <c r="C14" s="12"/>
      <c r="D14" s="12"/>
      <c r="E14" s="12"/>
      <c r="F14" s="12"/>
      <c r="G14" s="12"/>
      <c r="H14" s="12"/>
      <c r="I14" s="12"/>
      <c r="J14" s="12"/>
    </row>
    <row r="15" spans="2:13" x14ac:dyDescent="0.35">
      <c r="B15" s="57"/>
      <c r="C15" s="57"/>
      <c r="D15" s="57"/>
      <c r="E15" s="57"/>
      <c r="F15" s="57"/>
      <c r="G15" s="57"/>
      <c r="H15" s="57"/>
      <c r="I15" s="57"/>
      <c r="J15" s="57"/>
    </row>
    <row r="16" spans="2:13" x14ac:dyDescent="0.3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5">
      <c r="B17" s="57"/>
      <c r="C17" s="57"/>
      <c r="D17" s="57"/>
      <c r="E17" s="57"/>
      <c r="F17" s="57"/>
      <c r="G17" s="57"/>
      <c r="H17" s="57"/>
      <c r="I17" s="57"/>
      <c r="J17" s="57"/>
    </row>
    <row r="18" spans="2:10" x14ac:dyDescent="0.3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5">
      <c r="B19" s="57"/>
      <c r="C19" s="57"/>
      <c r="D19" s="57"/>
      <c r="E19" s="57"/>
      <c r="F19" s="57"/>
      <c r="G19" s="57"/>
      <c r="H19" s="57"/>
      <c r="I19" s="57"/>
      <c r="J19" s="57"/>
    </row>
    <row r="20" spans="2:10" x14ac:dyDescent="0.3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5">
      <c r="B21" s="57"/>
      <c r="C21" s="57"/>
      <c r="D21" s="57"/>
      <c r="E21" s="57"/>
      <c r="F21" s="57"/>
      <c r="G21" s="57"/>
      <c r="H21" s="57"/>
      <c r="I21" s="57"/>
      <c r="J21" s="57"/>
    </row>
    <row r="22" spans="2:10" x14ac:dyDescent="0.3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5">
      <c r="B23" s="57"/>
      <c r="C23" s="57"/>
      <c r="D23" s="57"/>
      <c r="E23" s="57"/>
      <c r="F23" s="57"/>
      <c r="G23" s="57"/>
      <c r="H23" s="57"/>
      <c r="I23" s="57"/>
      <c r="J23" s="57"/>
    </row>
    <row r="24" spans="2:10" x14ac:dyDescent="0.3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5">
      <c r="B25" s="57"/>
      <c r="C25" s="57"/>
      <c r="D25" s="57"/>
      <c r="E25" s="57"/>
      <c r="F25" s="57"/>
      <c r="G25" s="57"/>
      <c r="H25" s="57"/>
      <c r="I25" s="57"/>
      <c r="J25" s="57"/>
    </row>
    <row r="26" spans="2:10" x14ac:dyDescent="0.3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5">
      <c r="B27" s="57"/>
      <c r="C27" s="57"/>
      <c r="D27" s="57"/>
      <c r="E27" s="57"/>
      <c r="F27" s="57"/>
      <c r="G27" s="57"/>
      <c r="H27" s="57"/>
      <c r="I27" s="57"/>
      <c r="J27" s="57"/>
    </row>
    <row r="28" spans="2:10" x14ac:dyDescent="0.3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57"/>
      <c r="C31" s="57"/>
      <c r="D31" s="57"/>
      <c r="E31" s="57"/>
      <c r="F31" s="57"/>
      <c r="G31" s="57"/>
      <c r="H31" s="57"/>
      <c r="I31" s="57"/>
      <c r="J31" s="57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5">
      <c r="B69" s="57"/>
      <c r="C69" s="57"/>
      <c r="D69" s="57"/>
      <c r="E69" s="57"/>
      <c r="F69" s="57"/>
      <c r="G69" s="57"/>
      <c r="H69" s="57"/>
      <c r="I69" s="57"/>
      <c r="J69" s="57"/>
    </row>
  </sheetData>
  <mergeCells count="4">
    <mergeCell ref="B2:H2"/>
    <mergeCell ref="C4:D4"/>
    <mergeCell ref="C5:D5"/>
    <mergeCell ref="J5:K7"/>
  </mergeCells>
  <conditionalFormatting sqref="D8:H8">
    <cfRule type="containsErrors" dxfId="23" priority="2">
      <formula>ISERROR(D8)</formula>
    </cfRule>
  </conditionalFormatting>
  <dataValidations count="1">
    <dataValidation allowBlank="1" showDropDown="1" sqref="F12:F69" xr:uid="{C5A90A59-D3DD-48C8-A19D-4D7B15B18A67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D05FBF49-8710-4528-9C19-CDF5FCA027A4}">
          <x14:formula1>
            <xm:f>'(Baggrundsdata)'!$B$7:$B$8</xm:f>
          </x14:formula1>
          <xm:sqref>J12:J69</xm:sqref>
        </x14:dataValidation>
        <x14:dataValidation type="list" allowBlank="1" xr:uid="{6F2DF139-CE62-4C52-B0C8-3D658736B77C}">
          <x14:formula1>
            <xm:f>'(Baggrundsdata)'!$B$20:$B$23</xm:f>
          </x14:formula1>
          <xm:sqref>I12:I69</xm:sqref>
        </x14:dataValidation>
        <x14:dataValidation type="list" allowBlank="1" xr:uid="{578666F0-78EB-4014-BA5F-0F5253966D94}">
          <x14:formula1>
            <xm:f>'(Baggrundsdata)'!$I$7:$I$17</xm:f>
          </x14:formula1>
          <xm:sqref>H12:H69</xm:sqref>
        </x14:dataValidation>
        <x14:dataValidation type="list" allowBlank="1" xr:uid="{038CA481-C3E6-4B48-B65D-0C64871709E9}">
          <x14:formula1>
            <xm:f>'(Baggrundsdata)'!$B$16:$B$17</xm:f>
          </x14:formula1>
          <xm:sqref>G12:G69</xm:sqref>
        </x14:dataValidation>
        <x14:dataValidation type="list" allowBlank="1" xr:uid="{C278D6AF-A593-4C83-9B5B-A315CE3973F5}">
          <x14:formula1>
            <xm:f>'(Baggrundsdata)'!$B$12:$B$13</xm:f>
          </x14:formula1>
          <xm:sqref>E12:E69</xm:sqref>
        </x14:dataValidation>
        <x14:dataValidation type="list" allowBlank="1" showErrorMessage="1" errorTitle="Vælg data fra listen" xr:uid="{4C2EF4CD-61FE-47C6-BD6C-EF57A0B52903}">
          <x14:formula1>
            <xm:f>'(Baggrundsdata)'!$D$7:$D$26</xm:f>
          </x14:formula1>
          <xm:sqref>D12:D69</xm:sqref>
        </x14:dataValidation>
        <x14:dataValidation type="list" errorStyle="warning" allowBlank="1" errorTitle="skriv kun ja eller nej" xr:uid="{3B043135-D194-4FB7-AD4E-BD5FB296814D}">
          <x14:formula1>
            <xm:f>'(Baggrundsdata)'!$B$7:$B$8</xm:f>
          </x14:formula1>
          <xm:sqref>C12:C69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C018-DF5D-45C4-94E6-37457D9EB390}">
  <dimension ref="B2:J26"/>
  <sheetViews>
    <sheetView showGridLines="0" topLeftCell="E1" zoomScale="90" zoomScaleNormal="90" workbookViewId="0">
      <selection activeCell="I5" sqref="I5:J5"/>
    </sheetView>
  </sheetViews>
  <sheetFormatPr defaultRowHeight="14.5" x14ac:dyDescent="0.35"/>
  <cols>
    <col min="2" max="2" width="17.453125" customWidth="1"/>
    <col min="4" max="4" width="22.26953125" customWidth="1"/>
    <col min="5" max="5" width="12.1796875" customWidth="1"/>
    <col min="6" max="6" width="12.81640625" customWidth="1"/>
    <col min="8" max="8" width="14.26953125" customWidth="1"/>
    <col min="9" max="9" width="47.1796875" customWidth="1"/>
    <col min="10" max="10" width="62.54296875" customWidth="1"/>
  </cols>
  <sheetData>
    <row r="2" spans="2:10" ht="21" x14ac:dyDescent="0.5">
      <c r="B2" s="58" t="s">
        <v>121</v>
      </c>
      <c r="C2" s="59"/>
      <c r="D2" s="59"/>
      <c r="E2" s="59"/>
      <c r="F2" s="59"/>
      <c r="G2" s="59"/>
      <c r="H2" s="59"/>
      <c r="I2" s="59"/>
      <c r="J2" s="60"/>
    </row>
    <row r="5" spans="2:10" x14ac:dyDescent="0.35">
      <c r="D5" s="73" t="s">
        <v>41</v>
      </c>
      <c r="E5" s="73"/>
      <c r="F5" s="73"/>
      <c r="H5" s="74"/>
      <c r="I5" s="75" t="s">
        <v>126</v>
      </c>
      <c r="J5" s="75"/>
    </row>
    <row r="6" spans="2:10" x14ac:dyDescent="0.35">
      <c r="B6" s="51" t="s">
        <v>82</v>
      </c>
      <c r="D6" s="48" t="s">
        <v>0</v>
      </c>
      <c r="E6" s="49" t="s">
        <v>93</v>
      </c>
      <c r="F6" s="49" t="s">
        <v>42</v>
      </c>
      <c r="G6" s="50" t="s">
        <v>43</v>
      </c>
      <c r="I6" s="47" t="s">
        <v>52</v>
      </c>
      <c r="J6" s="47" t="s">
        <v>53</v>
      </c>
    </row>
    <row r="7" spans="2:10" x14ac:dyDescent="0.35">
      <c r="B7" s="19" t="s">
        <v>83</v>
      </c>
      <c r="D7" s="13" t="s">
        <v>3</v>
      </c>
      <c r="E7" s="14">
        <v>1</v>
      </c>
      <c r="F7" s="14" t="s">
        <v>4</v>
      </c>
      <c r="G7" s="15">
        <v>1</v>
      </c>
      <c r="I7" s="14" t="s">
        <v>44</v>
      </c>
      <c r="J7" s="14" t="s">
        <v>54</v>
      </c>
    </row>
    <row r="8" spans="2:10" x14ac:dyDescent="0.35">
      <c r="B8" s="19" t="s">
        <v>84</v>
      </c>
      <c r="D8" s="13" t="s">
        <v>23</v>
      </c>
      <c r="E8" s="14">
        <v>1</v>
      </c>
      <c r="F8" s="14" t="s">
        <v>24</v>
      </c>
      <c r="G8" s="15">
        <v>2</v>
      </c>
      <c r="I8" s="14" t="s">
        <v>45</v>
      </c>
      <c r="J8" s="14" t="s">
        <v>55</v>
      </c>
    </row>
    <row r="9" spans="2:10" x14ac:dyDescent="0.35">
      <c r="D9" s="13" t="s">
        <v>35</v>
      </c>
      <c r="E9" s="14">
        <v>1</v>
      </c>
      <c r="F9" s="14" t="s">
        <v>36</v>
      </c>
      <c r="G9" s="15">
        <v>2</v>
      </c>
      <c r="I9" s="14" t="s">
        <v>65</v>
      </c>
      <c r="J9" s="14" t="s">
        <v>62</v>
      </c>
    </row>
    <row r="10" spans="2:10" x14ac:dyDescent="0.35">
      <c r="D10" s="13" t="s">
        <v>19</v>
      </c>
      <c r="E10" s="14">
        <v>1</v>
      </c>
      <c r="F10" s="14" t="s">
        <v>20</v>
      </c>
      <c r="G10" s="15">
        <v>2</v>
      </c>
      <c r="I10" s="14" t="s">
        <v>51</v>
      </c>
      <c r="J10" s="14" t="s">
        <v>59</v>
      </c>
    </row>
    <row r="11" spans="2:10" x14ac:dyDescent="0.35">
      <c r="B11" s="51" t="s">
        <v>78</v>
      </c>
      <c r="D11" s="13" t="s">
        <v>39</v>
      </c>
      <c r="E11" s="14">
        <v>2</v>
      </c>
      <c r="F11" s="14" t="s">
        <v>40</v>
      </c>
      <c r="G11" s="15">
        <v>2</v>
      </c>
      <c r="I11" s="14" t="s">
        <v>49</v>
      </c>
      <c r="J11" s="14" t="s">
        <v>50</v>
      </c>
    </row>
    <row r="12" spans="2:10" x14ac:dyDescent="0.35">
      <c r="B12" s="19" t="s">
        <v>85</v>
      </c>
      <c r="D12" s="13" t="s">
        <v>29</v>
      </c>
      <c r="E12" s="14">
        <v>2</v>
      </c>
      <c r="F12" s="14" t="s">
        <v>30</v>
      </c>
      <c r="G12" s="15">
        <v>2</v>
      </c>
      <c r="I12" s="14" t="s">
        <v>67</v>
      </c>
      <c r="J12" s="14" t="s">
        <v>60</v>
      </c>
    </row>
    <row r="13" spans="2:10" x14ac:dyDescent="0.35">
      <c r="B13" s="19" t="s">
        <v>86</v>
      </c>
      <c r="D13" s="13" t="s">
        <v>25</v>
      </c>
      <c r="E13" s="14">
        <v>2</v>
      </c>
      <c r="F13" s="14" t="s">
        <v>26</v>
      </c>
      <c r="G13" s="15">
        <v>2</v>
      </c>
      <c r="I13" s="14" t="s">
        <v>66</v>
      </c>
      <c r="J13" s="14" t="s">
        <v>61</v>
      </c>
    </row>
    <row r="14" spans="2:10" x14ac:dyDescent="0.35">
      <c r="D14" s="13" t="s">
        <v>15</v>
      </c>
      <c r="E14" s="14">
        <v>2</v>
      </c>
      <c r="F14" s="14" t="s">
        <v>16</v>
      </c>
      <c r="G14" s="15">
        <v>2</v>
      </c>
      <c r="I14" s="14" t="s">
        <v>46</v>
      </c>
      <c r="J14" s="14" t="s">
        <v>56</v>
      </c>
    </row>
    <row r="15" spans="2:10" x14ac:dyDescent="0.35">
      <c r="B15" s="51" t="s">
        <v>120</v>
      </c>
      <c r="D15" s="13" t="s">
        <v>17</v>
      </c>
      <c r="E15" s="14">
        <v>3</v>
      </c>
      <c r="F15" s="14" t="s">
        <v>18</v>
      </c>
      <c r="G15" s="15">
        <v>2</v>
      </c>
      <c r="I15" s="14" t="s">
        <v>47</v>
      </c>
      <c r="J15" s="14" t="s">
        <v>57</v>
      </c>
    </row>
    <row r="16" spans="2:10" x14ac:dyDescent="0.35">
      <c r="B16" s="19" t="s">
        <v>88</v>
      </c>
      <c r="D16" s="13" t="s">
        <v>9</v>
      </c>
      <c r="E16" s="14">
        <v>3</v>
      </c>
      <c r="F16" s="14" t="s">
        <v>10</v>
      </c>
      <c r="G16" s="15">
        <v>1</v>
      </c>
      <c r="I16" s="14" t="s">
        <v>48</v>
      </c>
      <c r="J16" s="14" t="s">
        <v>58</v>
      </c>
    </row>
    <row r="17" spans="2:10" x14ac:dyDescent="0.35">
      <c r="B17" s="19" t="s">
        <v>87</v>
      </c>
      <c r="D17" s="13" t="s">
        <v>37</v>
      </c>
      <c r="E17" s="14"/>
      <c r="F17" s="14" t="s">
        <v>38</v>
      </c>
      <c r="G17" s="15">
        <v>2</v>
      </c>
      <c r="I17" s="14" t="s">
        <v>64</v>
      </c>
      <c r="J17" s="14" t="s">
        <v>63</v>
      </c>
    </row>
    <row r="18" spans="2:10" x14ac:dyDescent="0.35">
      <c r="D18" s="13" t="s">
        <v>1</v>
      </c>
      <c r="E18" s="14"/>
      <c r="F18" s="14" t="s">
        <v>2</v>
      </c>
      <c r="G18" s="15">
        <v>1</v>
      </c>
    </row>
    <row r="19" spans="2:10" x14ac:dyDescent="0.35">
      <c r="B19" s="51" t="s">
        <v>80</v>
      </c>
      <c r="D19" s="13" t="s">
        <v>31</v>
      </c>
      <c r="E19" s="14"/>
      <c r="F19" s="14" t="s">
        <v>32</v>
      </c>
      <c r="G19" s="15">
        <v>2</v>
      </c>
    </row>
    <row r="20" spans="2:10" x14ac:dyDescent="0.35">
      <c r="B20" s="19" t="s">
        <v>94</v>
      </c>
      <c r="D20" s="13" t="s">
        <v>11</v>
      </c>
      <c r="E20" s="14"/>
      <c r="F20" s="14" t="s">
        <v>12</v>
      </c>
      <c r="G20" s="15">
        <v>1</v>
      </c>
    </row>
    <row r="21" spans="2:10" x14ac:dyDescent="0.35">
      <c r="B21" s="19" t="s">
        <v>95</v>
      </c>
      <c r="D21" s="13" t="s">
        <v>21</v>
      </c>
      <c r="E21" s="14"/>
      <c r="F21" s="14" t="s">
        <v>22</v>
      </c>
      <c r="G21" s="15">
        <v>2</v>
      </c>
    </row>
    <row r="22" spans="2:10" x14ac:dyDescent="0.35">
      <c r="B22" s="19" t="s">
        <v>89</v>
      </c>
      <c r="D22" s="13" t="s">
        <v>5</v>
      </c>
      <c r="E22" s="14"/>
      <c r="F22" s="14" t="s">
        <v>6</v>
      </c>
      <c r="G22" s="15">
        <v>1</v>
      </c>
      <c r="I22" s="52" t="s">
        <v>122</v>
      </c>
    </row>
    <row r="23" spans="2:10" x14ac:dyDescent="0.35">
      <c r="B23" s="19" t="s">
        <v>90</v>
      </c>
      <c r="D23" s="13" t="s">
        <v>13</v>
      </c>
      <c r="E23" s="14"/>
      <c r="F23" s="14" t="s">
        <v>14</v>
      </c>
      <c r="G23" s="15">
        <v>1</v>
      </c>
    </row>
    <row r="24" spans="2:10" x14ac:dyDescent="0.35">
      <c r="D24" s="13" t="s">
        <v>27</v>
      </c>
      <c r="E24" s="14"/>
      <c r="F24" s="14" t="s">
        <v>28</v>
      </c>
      <c r="G24" s="15">
        <v>2</v>
      </c>
    </row>
    <row r="25" spans="2:10" x14ac:dyDescent="0.35">
      <c r="D25" s="13" t="s">
        <v>33</v>
      </c>
      <c r="E25" s="14"/>
      <c r="F25" s="14" t="s">
        <v>34</v>
      </c>
      <c r="G25" s="15">
        <v>2</v>
      </c>
    </row>
    <row r="26" spans="2:10" x14ac:dyDescent="0.35">
      <c r="D26" s="16" t="s">
        <v>7</v>
      </c>
      <c r="E26" s="17"/>
      <c r="F26" s="17" t="s">
        <v>8</v>
      </c>
      <c r="G26" s="18">
        <v>1</v>
      </c>
    </row>
  </sheetData>
  <autoFilter ref="I6:J6" xr:uid="{982205BA-D54D-4433-83AB-AEA2221E32C1}">
    <sortState ref="I7:J17">
      <sortCondition ref="I6"/>
    </sortState>
  </autoFilter>
  <mergeCells count="3">
    <mergeCell ref="D5:F5"/>
    <mergeCell ref="B2:J2"/>
    <mergeCell ref="I5:J5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Monotorering - Opsamling</vt:lpstr>
      <vt:lpstr>Basismåling</vt:lpstr>
      <vt:lpstr>Monotorering 1</vt:lpstr>
      <vt:lpstr>Monotorering 2</vt:lpstr>
      <vt:lpstr>Monotorering 3</vt:lpstr>
      <vt:lpstr>Monotorering 4</vt:lpstr>
      <vt:lpstr>Slutmåling</vt:lpstr>
      <vt:lpstr>(Baggrundsdata)</vt:lpstr>
      <vt:lpstr>Basismåling!Udskriftsområde</vt:lpstr>
      <vt:lpstr>'Monotorering - Opsamling'!Udskriftsområde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Margrethe Leth Nielsen</dc:creator>
  <cp:lastModifiedBy>Margrethe Leth Nielsen</cp:lastModifiedBy>
  <dcterms:created xsi:type="dcterms:W3CDTF">2022-12-08T14:00:20Z</dcterms:created>
  <dcterms:modified xsi:type="dcterms:W3CDTF">2023-05-12T11:27:32Z</dcterms:modified>
</cp:coreProperties>
</file>